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6\64026012 Odstranění nebezpečného a ostatního odpadu u OŘ HKR 2026\64026012 ZD + přílohy výzvy\"/>
    </mc:Choice>
  </mc:AlternateContent>
  <xr:revisionPtr revIDLastSave="0" documentId="13_ncr:1_{BFC648E5-21B6-4FF2-85F1-18B7AC3F8FA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95" i="3" l="1"/>
  <c r="AK95" i="3"/>
  <c r="AI95" i="3"/>
  <c r="AC95" i="3"/>
  <c r="AB95" i="3"/>
  <c r="Y95" i="3"/>
  <c r="X95" i="3"/>
  <c r="R95" i="3"/>
  <c r="Q95" i="3"/>
  <c r="P95" i="3"/>
  <c r="O95" i="3"/>
  <c r="AJ95" i="3"/>
  <c r="AH95" i="3"/>
  <c r="AF95" i="3"/>
  <c r="AE95" i="3"/>
  <c r="AA95" i="3"/>
  <c r="Z95" i="3"/>
  <c r="W95" i="3"/>
  <c r="V95" i="3"/>
  <c r="U95" i="3"/>
  <c r="T95" i="3"/>
  <c r="S95" i="3"/>
  <c r="N95" i="3"/>
  <c r="L95" i="3"/>
  <c r="K95" i="3"/>
  <c r="I95" i="3"/>
  <c r="H95" i="3"/>
</calcChain>
</file>

<file path=xl/sharedStrings.xml><?xml version="1.0" encoding="utf-8"?>
<sst xmlns="http://schemas.openxmlformats.org/spreadsheetml/2006/main" count="245" uniqueCount="212">
  <si>
    <t>TO Náchod</t>
  </si>
  <si>
    <t>TO Hradec Králové</t>
  </si>
  <si>
    <t>TO Trutnov</t>
  </si>
  <si>
    <t>TO Česká Lípa</t>
  </si>
  <si>
    <t>TO Libuň</t>
  </si>
  <si>
    <t>TO Pardubice</t>
  </si>
  <si>
    <t>TO Česká Třebová 1</t>
  </si>
  <si>
    <t>TO Česká Třebová 2</t>
  </si>
  <si>
    <t>TO Skuteč</t>
  </si>
  <si>
    <t>060404 N</t>
  </si>
  <si>
    <t>080111 N</t>
  </si>
  <si>
    <t>101112 O</t>
  </si>
  <si>
    <t>101311 O</t>
  </si>
  <si>
    <t>130205 N</t>
  </si>
  <si>
    <t>130208 N</t>
  </si>
  <si>
    <t>130310 N</t>
  </si>
  <si>
    <t>150102 O</t>
  </si>
  <si>
    <t>150110 N</t>
  </si>
  <si>
    <t>150202 N</t>
  </si>
  <si>
    <t>160103 O</t>
  </si>
  <si>
    <t xml:space="preserve">160107 N     </t>
  </si>
  <si>
    <t>160120 O</t>
  </si>
  <si>
    <t>160601 N</t>
  </si>
  <si>
    <t>160602 N</t>
  </si>
  <si>
    <t>160604 O</t>
  </si>
  <si>
    <t>170101 O</t>
  </si>
  <si>
    <t>170103 O</t>
  </si>
  <si>
    <t>170107 O</t>
  </si>
  <si>
    <t>170201 O</t>
  </si>
  <si>
    <t>170203 O</t>
  </si>
  <si>
    <t>170410 N</t>
  </si>
  <si>
    <t>170411 O</t>
  </si>
  <si>
    <t>200101 O</t>
  </si>
  <si>
    <t>200121 N</t>
  </si>
  <si>
    <t>200135 N</t>
  </si>
  <si>
    <t>200136 O</t>
  </si>
  <si>
    <t>200307 O</t>
  </si>
  <si>
    <t>Odpady obsahující rtuť</t>
  </si>
  <si>
    <t xml:space="preserve">Odpadní sklo neuvedené pod číslem 10 11 11             </t>
  </si>
  <si>
    <t xml:space="preserve">Odpady z jiných směsných materiálů na bázi cementu neuvedené pod čísly 10 13 09 a 10 13 10           </t>
  </si>
  <si>
    <t xml:space="preserve">Nechlorované minerální motorové, převodové a mazací oleje             </t>
  </si>
  <si>
    <t xml:space="preserve">Jiné motorové, převodové a mazací oleje      </t>
  </si>
  <si>
    <t>Plastové obaly</t>
  </si>
  <si>
    <t xml:space="preserve">Obaly obsahující zbytky nebezpečných látek nebo obaly těmito látkami znečištěné          </t>
  </si>
  <si>
    <t>Absorpční činidla, filtrační materiály (včetně olejových filtrů jinak blíže neurčených), čisticí tkaniny a ochranné oděv</t>
  </si>
  <si>
    <t>Pneumatiky</t>
  </si>
  <si>
    <t xml:space="preserve">Olejové filtry     </t>
  </si>
  <si>
    <t>Sklo</t>
  </si>
  <si>
    <t>Olověné akumulátory</t>
  </si>
  <si>
    <t xml:space="preserve">Alkalické baterie (kromě baterií uvedených pod číslem 16 06 03)       </t>
  </si>
  <si>
    <t>Beton</t>
  </si>
  <si>
    <t>Tašky a keramické výrobky</t>
  </si>
  <si>
    <t xml:space="preserve">Směsi nebo oddělené frakce betonu, cihel, tašek a keramických výrobků neuvedené pod číslem 17 01 06                     </t>
  </si>
  <si>
    <t>Dřevo</t>
  </si>
  <si>
    <t>Plasty</t>
  </si>
  <si>
    <t>Kabely obsahující ropné látky, uhelný dehet a jiné nebezpečné látk</t>
  </si>
  <si>
    <t xml:space="preserve">Kabely neuvedené pod 17 04 10  </t>
  </si>
  <si>
    <t xml:space="preserve">Papír a lepenka       </t>
  </si>
  <si>
    <t>Zářivky a jiný odpad obsahující rtuť</t>
  </si>
  <si>
    <t xml:space="preserve">Vyřazené elektrické a elektronické zařízení obsahující nebezpečné látky neuvedené pod čísly 20 01 21 a 20 01 23 6)      </t>
  </si>
  <si>
    <t xml:space="preserve">Vyřazené elektrické a elektronické zařízení neuvedené pod čísly 20 01 21, 20 01 23 a 20 01 35         </t>
  </si>
  <si>
    <t>Objemný odpad</t>
  </si>
  <si>
    <t>Pardubický kraj</t>
  </si>
  <si>
    <t>ORP</t>
  </si>
  <si>
    <t>název provozovny</t>
  </si>
  <si>
    <t>adresa provozovny</t>
  </si>
  <si>
    <t>IČP</t>
  </si>
  <si>
    <t>Pardubice</t>
  </si>
  <si>
    <t>PO ČT - pracoviště Pardubice</t>
  </si>
  <si>
    <t>nám. J Pernera 217, 530 02 Pardubice</t>
  </si>
  <si>
    <t>SZO Pardubice</t>
  </si>
  <si>
    <t>Hlaváčova 206, Pardubice</t>
  </si>
  <si>
    <t>OE Pardubice</t>
  </si>
  <si>
    <t>Palackého třída TS 7, 530 02 Pardubice</t>
  </si>
  <si>
    <t xml:space="preserve">Hledík 702 021 559 </t>
  </si>
  <si>
    <t>OTV Pardubice</t>
  </si>
  <si>
    <t>MES Pardubice</t>
  </si>
  <si>
    <t>V Ráji - areál depa kolejový vozidel, 530 02 Pardubice</t>
  </si>
  <si>
    <t>Boček 702 018 615</t>
  </si>
  <si>
    <t>Ústí nad Orl.</t>
  </si>
  <si>
    <t>TO Ústí nO</t>
  </si>
  <si>
    <t>areál žst., 562 02 Ústí nad Orlicí</t>
  </si>
  <si>
    <t>Podhájecký 725 210 023</t>
  </si>
  <si>
    <t>Česká Třebová</t>
  </si>
  <si>
    <t>PO Česká Třebová</t>
  </si>
  <si>
    <t>nám. Jana Pernera 579, 560 02 Česká Třebová</t>
  </si>
  <si>
    <t>areál žst. Česká Třebová - stanoviště sever, 560 02 Česká Třebová</t>
  </si>
  <si>
    <t>Jasanský 725 210 016</t>
  </si>
  <si>
    <t>Kozlovská, v areálu žst., 560 02 Česká Třebová</t>
  </si>
  <si>
    <t>Klicha 724 403 560</t>
  </si>
  <si>
    <t>SZO Česká Třebová</t>
  </si>
  <si>
    <t>OE Česká Třebová</t>
  </si>
  <si>
    <t>areál žst., 560 02 Česká Třebová</t>
  </si>
  <si>
    <t>Snítil 724 791 403</t>
  </si>
  <si>
    <t>OTV Česká Třebová</t>
  </si>
  <si>
    <t>Mauer 724 403 585</t>
  </si>
  <si>
    <t>Lanškroun</t>
  </si>
  <si>
    <t>NS Rudoltice</t>
  </si>
  <si>
    <t>areál žst., 563 01 Rudoltice v Čechách</t>
  </si>
  <si>
    <t>Chrudim</t>
  </si>
  <si>
    <t>areál žst., 539 73 Skuteč</t>
  </si>
  <si>
    <t>Vys. Mýto</t>
  </si>
  <si>
    <t xml:space="preserve">TO Choceň </t>
  </si>
  <si>
    <t>Nádražní 88, 565 00 Choceň</t>
  </si>
  <si>
    <t>SZO Choceň</t>
  </si>
  <si>
    <t>Nádržní, 565 01 Choceň</t>
  </si>
  <si>
    <t>Čaban 702 086 369</t>
  </si>
  <si>
    <t>OE Choceň</t>
  </si>
  <si>
    <t>Nádražní, 565 00 Choceň</t>
  </si>
  <si>
    <t>Hlávka 724 791 407</t>
  </si>
  <si>
    <t>Liberecký kraj</t>
  </si>
  <si>
    <t>Liberec</t>
  </si>
  <si>
    <t>PO Liberec</t>
  </si>
  <si>
    <t>Nákladní 344/2, 466 07 Liberec</t>
  </si>
  <si>
    <t>Nádraží 808, 460 07 Liberec</t>
  </si>
  <si>
    <t>SZO Liberec</t>
  </si>
  <si>
    <t>OE Liberec</t>
  </si>
  <si>
    <t>Filo 724 357 081</t>
  </si>
  <si>
    <t>Česká Lípa</t>
  </si>
  <si>
    <t>Plynárenská 3077, 470 01 Česká Lípa</t>
  </si>
  <si>
    <t>Chod 607 713 902</t>
  </si>
  <si>
    <t>Turnov</t>
  </si>
  <si>
    <t>OE Liberec - provozovna Turnov</t>
  </si>
  <si>
    <t>Nad Perchtou 1285, 511 01 Turnov</t>
  </si>
  <si>
    <t>TO Turnov</t>
  </si>
  <si>
    <t>Mladá Boleslav</t>
  </si>
  <si>
    <t>MES - provozovna Debř</t>
  </si>
  <si>
    <t>Bakovská 332, 293 07 Mladá Boleslav - Debř</t>
  </si>
  <si>
    <t>Peukert 724 357 598</t>
  </si>
  <si>
    <t>Královehradecký kraj</t>
  </si>
  <si>
    <t>Hradec Králové</t>
  </si>
  <si>
    <t>U Fotochemy 259, 501 01 Hradec Králové</t>
  </si>
  <si>
    <t>Filipová 725 210 025</t>
  </si>
  <si>
    <t>PO Hradec Králové</t>
  </si>
  <si>
    <t>Riegrovo nám. 914, 500 02 Hradec Králové</t>
  </si>
  <si>
    <t>Dvořáková 725 701 458</t>
  </si>
  <si>
    <t>Sklad výstrojních součástí</t>
  </si>
  <si>
    <t>Na Důchodě 719, 503 01 Hradec Králové</t>
  </si>
  <si>
    <t>Linhartová 702 018 618</t>
  </si>
  <si>
    <t>Pod Viaduktem, 500 02 Hradec Králové</t>
  </si>
  <si>
    <t>Vít  724 564 825</t>
  </si>
  <si>
    <t>TO Chlumec nad Cidlinu</t>
  </si>
  <si>
    <t>Nádražní 133, 503 51 Chlumec nad Cidlinou</t>
  </si>
  <si>
    <t>Špalek 724 757 659</t>
  </si>
  <si>
    <t>Kostelec nad Orl.</t>
  </si>
  <si>
    <t>TO Týniště nad Orl.</t>
  </si>
  <si>
    <t>Nádražní 336, 517 21 Týniště nad Orlicí</t>
  </si>
  <si>
    <t>Vlček 724 594 503</t>
  </si>
  <si>
    <t>Trutnov</t>
  </si>
  <si>
    <t>Náchod</t>
  </si>
  <si>
    <t>Běloveská 129, 547 00 Náchod</t>
  </si>
  <si>
    <t>Čorej 723 475 534</t>
  </si>
  <si>
    <t>Jičín</t>
  </si>
  <si>
    <t>Libuň 69, 507 15 Libuň</t>
  </si>
  <si>
    <t>Ryba 724 230 589</t>
  </si>
  <si>
    <t xml:space="preserve">10-100kg </t>
  </si>
  <si>
    <t xml:space="preserve">1001 a více kg </t>
  </si>
  <si>
    <t>kontaktní osoba</t>
  </si>
  <si>
    <t xml:space="preserve">Odpadní barvy        a laky obsahující organická rozpouštědla nebo jiné nebezpečné látky     </t>
  </si>
  <si>
    <t xml:space="preserve">Jiné izolační            a teplonosné oleje          </t>
  </si>
  <si>
    <t xml:space="preserve">Nikl-kadmiové baterie                 a akumulátory        </t>
  </si>
  <si>
    <t>Přehled provozoven, místa uložení, množství, druh odpadu, kontaktní osoby</t>
  </si>
  <si>
    <t>Gottwald 602 472 010</t>
  </si>
  <si>
    <t>Celkové množství jednotlivých kódů odpadů / t</t>
  </si>
  <si>
    <t>Kysilko 601 575 181</t>
  </si>
  <si>
    <t>NS Moravany</t>
  </si>
  <si>
    <t>Štantejský 606 814 452</t>
  </si>
  <si>
    <t>k.ú. Slepotice</t>
  </si>
  <si>
    <t xml:space="preserve">101-1000kg </t>
  </si>
  <si>
    <t>Cena veřejné zakázky</t>
  </si>
  <si>
    <t>SPS Hradec Králové</t>
  </si>
  <si>
    <t>Šulc 725813912</t>
  </si>
  <si>
    <t>Dusbaba 725 210 021</t>
  </si>
  <si>
    <t>Batis 972 322 304</t>
  </si>
  <si>
    <t>Hejkal 724 955 652</t>
  </si>
  <si>
    <t>Perlinger 607 544 944</t>
  </si>
  <si>
    <t>Hořice v Podkr.</t>
  </si>
  <si>
    <t>Dormoslavická, 507 52 Ostroměř</t>
  </si>
  <si>
    <t>030104 N</t>
  </si>
  <si>
    <t>Piliny, hobliny, odřezky, dřevo, dřevotřískové desky a dýhy obsahující nebezpečné látky</t>
  </si>
  <si>
    <t>150101 O</t>
  </si>
  <si>
    <t>Papírové a lepenkové obaly</t>
  </si>
  <si>
    <t>160114 N</t>
  </si>
  <si>
    <t>Nemrznoucí kapaliny obsahující nebezpečné látky</t>
  </si>
  <si>
    <t>170204 N</t>
  </si>
  <si>
    <t>Sklo, plasty a dřevo obsahující nebezpečné látky nebo nebezpečnými látkami znečištěné</t>
  </si>
  <si>
    <t>170605 N</t>
  </si>
  <si>
    <t>Stavební materiály obsahující azbest</t>
  </si>
  <si>
    <t>Dostál 720 840 747</t>
  </si>
  <si>
    <t>Vácha 725 210 022</t>
  </si>
  <si>
    <t>Ješina 721 087 441</t>
  </si>
  <si>
    <t>Novák 724 960 593</t>
  </si>
  <si>
    <t>Říční 928, 541 01 Trutnov</t>
  </si>
  <si>
    <t>Palackého 208, 530 02 Pardubice</t>
  </si>
  <si>
    <t>Lupoměský 725 534 154</t>
  </si>
  <si>
    <t>Hartman René 972 018 513</t>
  </si>
  <si>
    <t>NS Česká Třebová</t>
  </si>
  <si>
    <t>Chytka Jiří 702 150 692</t>
  </si>
  <si>
    <t>OŘ Hradec Králové, OTV</t>
  </si>
  <si>
    <t>Nová Paka</t>
  </si>
  <si>
    <t>U Nádraží, 507 91 Stará Paka</t>
  </si>
  <si>
    <t>Jebavý 728 818 089</t>
  </si>
  <si>
    <t>TO Stará Paka (Kuks, Mostka)</t>
  </si>
  <si>
    <t>TO Jičín</t>
  </si>
  <si>
    <t>U nákladního nádraží, 506 01 Jičín</t>
  </si>
  <si>
    <t>TO Jičín - Ostroměř</t>
  </si>
  <si>
    <t>Prokešová 601 332 628, Hlavatá Jitka 601 332 622</t>
  </si>
  <si>
    <t xml:space="preserve">Odstranění nebezpečného a ostatního odpadu u OŘ Hradec Králové 2026 </t>
  </si>
  <si>
    <t>svoz 4.Q 2026</t>
  </si>
  <si>
    <t>svoz 2.Q 2026</t>
  </si>
  <si>
    <t>svoz 2.Q, 3.Q, 4.Q 2026</t>
  </si>
  <si>
    <t>včetně odstranění nepovolených skládek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</si>
</sst>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0.00\ %"/>
    <numFmt numFmtId="165" formatCode="0.000"/>
    <numFmt numFmtId="166" formatCode="#,##0.000"/>
  </numFmts>
  <fonts count="19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b/>
      <sz val="10"/>
      <color theme="5"/>
      <name val="Verdana"/>
      <family val="2"/>
      <charset val="238"/>
      <scheme val="minor"/>
    </font>
    <font>
      <sz val="10"/>
      <color theme="5"/>
      <name val="Verdana"/>
      <family val="2"/>
      <charset val="238"/>
      <scheme val="minor"/>
    </font>
    <font>
      <sz val="10"/>
      <color rgb="FFFF0000"/>
      <name val="Verdana"/>
      <family val="2"/>
      <charset val="238"/>
      <scheme val="minor"/>
    </font>
    <font>
      <b/>
      <sz val="10"/>
      <color rgb="FFFF0000"/>
      <name val="Verdana"/>
      <family val="2"/>
      <charset val="238"/>
      <scheme val="minor"/>
    </font>
    <font>
      <b/>
      <sz val="10"/>
      <name val="Verdana"/>
      <family val="2"/>
      <charset val="238"/>
      <scheme val="minor"/>
    </font>
    <font>
      <sz val="10"/>
      <name val="Verdana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49">
    <xf numFmtId="0" fontId="0" fillId="0" borderId="0" xfId="0"/>
    <xf numFmtId="0" fontId="13" fillId="0" borderId="0" xfId="0" applyFont="1"/>
    <xf numFmtId="49" fontId="0" fillId="0" borderId="0" xfId="0" applyNumberForma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/>
    <xf numFmtId="0" fontId="1" fillId="0" borderId="0" xfId="0" applyFont="1"/>
    <xf numFmtId="0" fontId="0" fillId="0" borderId="2" xfId="0" applyBorder="1"/>
    <xf numFmtId="3" fontId="14" fillId="0" borderId="0" xfId="0" applyNumberFormat="1" applyFont="1"/>
    <xf numFmtId="0" fontId="14" fillId="0" borderId="2" xfId="0" applyFont="1" applyBorder="1"/>
    <xf numFmtId="165" fontId="14" fillId="0" borderId="0" xfId="0" applyNumberFormat="1" applyFont="1"/>
    <xf numFmtId="165" fontId="0" fillId="0" borderId="0" xfId="0" applyNumberFormat="1"/>
    <xf numFmtId="165" fontId="15" fillId="0" borderId="0" xfId="0" applyNumberFormat="1" applyFont="1"/>
    <xf numFmtId="3" fontId="15" fillId="0" borderId="0" xfId="0" applyNumberFormat="1" applyFont="1"/>
    <xf numFmtId="0" fontId="15" fillId="0" borderId="0" xfId="0" applyFont="1"/>
    <xf numFmtId="0" fontId="15" fillId="0" borderId="0" xfId="0" applyFont="1" applyAlignment="1">
      <alignment horizontal="left"/>
    </xf>
    <xf numFmtId="0" fontId="15" fillId="0" borderId="2" xfId="0" applyFont="1" applyBorder="1"/>
    <xf numFmtId="0" fontId="0" fillId="32" borderId="0" xfId="0" applyFill="1"/>
    <xf numFmtId="0" fontId="0" fillId="0" borderId="2" xfId="0" applyBorder="1" applyAlignment="1">
      <alignment horizontal="left"/>
    </xf>
    <xf numFmtId="165" fontId="0" fillId="33" borderId="0" xfId="0" applyNumberFormat="1" applyFill="1"/>
    <xf numFmtId="165" fontId="13" fillId="33" borderId="0" xfId="0" applyNumberFormat="1" applyFont="1" applyFill="1"/>
    <xf numFmtId="165" fontId="16" fillId="33" borderId="0" xfId="0" applyNumberFormat="1" applyFont="1" applyFill="1"/>
    <xf numFmtId="165" fontId="17" fillId="33" borderId="0" xfId="0" applyNumberFormat="1" applyFont="1" applyFill="1"/>
    <xf numFmtId="0" fontId="0" fillId="19" borderId="0" xfId="0" applyFill="1" applyAlignment="1">
      <alignment horizontal="left"/>
    </xf>
    <xf numFmtId="0" fontId="14" fillId="19" borderId="0" xfId="0" applyFont="1" applyFill="1" applyAlignment="1">
      <alignment horizontal="left"/>
    </xf>
    <xf numFmtId="0" fontId="13" fillId="32" borderId="0" xfId="0" applyFont="1" applyFill="1"/>
    <xf numFmtId="0" fontId="14" fillId="32" borderId="0" xfId="0" applyFont="1" applyFill="1"/>
    <xf numFmtId="0" fontId="15" fillId="32" borderId="0" xfId="0" applyFont="1" applyFill="1"/>
    <xf numFmtId="0" fontId="14" fillId="19" borderId="0" xfId="0" applyFont="1" applyFill="1" applyAlignment="1">
      <alignment horizontal="left" wrapText="1"/>
    </xf>
    <xf numFmtId="0" fontId="15" fillId="19" borderId="0" xfId="0" applyFont="1" applyFill="1" applyAlignment="1">
      <alignment horizontal="left" wrapText="1"/>
    </xf>
    <xf numFmtId="0" fontId="0" fillId="19" borderId="0" xfId="0" applyFill="1" applyAlignment="1">
      <alignment horizontal="left" wrapText="1"/>
    </xf>
    <xf numFmtId="49" fontId="15" fillId="0" borderId="0" xfId="0" applyNumberFormat="1" applyFont="1"/>
    <xf numFmtId="165" fontId="15" fillId="0" borderId="0" xfId="0" applyNumberFormat="1" applyFont="1" applyAlignment="1">
      <alignment wrapText="1"/>
    </xf>
    <xf numFmtId="165" fontId="0" fillId="32" borderId="0" xfId="0" applyNumberFormat="1" applyFill="1"/>
    <xf numFmtId="165" fontId="9" fillId="33" borderId="0" xfId="0" applyNumberFormat="1" applyFont="1" applyFill="1"/>
    <xf numFmtId="0" fontId="0" fillId="19" borderId="0" xfId="0" applyFill="1"/>
    <xf numFmtId="166" fontId="0" fillId="0" borderId="0" xfId="0" applyNumberFormat="1"/>
    <xf numFmtId="166" fontId="0" fillId="32" borderId="0" xfId="0" applyNumberFormat="1" applyFill="1"/>
    <xf numFmtId="0" fontId="0" fillId="34" borderId="0" xfId="0" applyFill="1"/>
    <xf numFmtId="165" fontId="15" fillId="34" borderId="0" xfId="0" applyNumberFormat="1" applyFont="1" applyFill="1"/>
    <xf numFmtId="165" fontId="14" fillId="34" borderId="0" xfId="0" applyNumberFormat="1" applyFont="1" applyFill="1"/>
    <xf numFmtId="165" fontId="0" fillId="34" borderId="0" xfId="0" applyNumberFormat="1" applyFill="1"/>
    <xf numFmtId="0" fontId="0" fillId="34" borderId="0" xfId="0" applyFill="1" applyAlignment="1">
      <alignment wrapText="1"/>
    </xf>
    <xf numFmtId="165" fontId="15" fillId="19" borderId="0" xfId="0" applyNumberFormat="1" applyFont="1" applyFill="1"/>
    <xf numFmtId="165" fontId="14" fillId="19" borderId="0" xfId="0" applyNumberFormat="1" applyFont="1" applyFill="1"/>
    <xf numFmtId="165" fontId="18" fillId="0" borderId="0" xfId="0" applyNumberFormat="1" applyFont="1"/>
    <xf numFmtId="4" fontId="9" fillId="0" borderId="2" xfId="0" applyNumberFormat="1" applyFont="1" applyBorder="1"/>
    <xf numFmtId="0" fontId="9" fillId="19" borderId="0" xfId="0" applyFont="1" applyFill="1" applyAlignment="1">
      <alignment horizontal="left"/>
    </xf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37479B9D-638A-4877-A4DD-73C03E1DFD84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3A420C79-DBA3-411B-B604-40D44A66A4EA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BA1AC828-6217-4036-A442-74CE26513B18}"/>
    <cellStyle name="Poznámka" xfId="13" builtinId="10" customBuiltin="1"/>
    <cellStyle name="Procent [CZ-2]" xfId="43" xr:uid="{9E03DE97-4D82-4C29-963C-08F33AAE936F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35">
    <dxf>
      <font>
        <strike val="0"/>
        <outline val="0"/>
        <shadow val="0"/>
        <u val="none"/>
        <vertAlign val="baseline"/>
        <sz val="10"/>
        <color theme="5"/>
        <name val="Verdan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5"/>
        <name val="Verdana"/>
        <family val="2"/>
        <charset val="23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Verdan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5"/>
        <name val="Verdan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rgb="FFFF0000"/>
        <name val="Verdan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5"/>
        <name val="Verdan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5"/>
        <name val="Verdana"/>
        <family val="2"/>
        <charset val="23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Verdan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5"/>
        <name val="Verdan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5"/>
        <name val="Verdan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5"/>
        <name val="Verdana"/>
        <family val="2"/>
        <charset val="23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5"/>
        <name val="Verdan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5"/>
        <name val="Verdan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5"/>
        <name val="Verdan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rgb="FFFF0000"/>
        <name val="Verdan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5"/>
        <name val="Verdana"/>
        <family val="2"/>
        <charset val="238"/>
        <scheme val="minor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7A94B757-E4F7-423B-BDF2-22E06C67F4F0}">
      <tableStyleElement type="wholeTable" dxfId="34"/>
      <tableStyleElement type="headerRow" dxfId="33"/>
      <tableStyleElement type="totalRow" dxfId="32"/>
      <tableStyleElement type="firstColumn" dxfId="31"/>
      <tableStyleElement type="lastColumn" dxfId="30"/>
      <tableStyleElement type="firstRowStripe" dxfId="29"/>
      <tableStyleElement type="firstColumnStripe" dxfId="28"/>
      <tableStyleElement type="firstHeaderCell" dxfId="27"/>
      <tableStyleElement type="lastHeaderCell" dxfId="26"/>
      <tableStyleElement type="firstTotalCell" dxfId="25"/>
      <tableStyleElement type="lastTotalCell" dxfId="24"/>
    </tableStyle>
    <tableStyle name="Základní tabulka s pruhováním SŽDC" pivot="0" count="7" xr9:uid="{D9E3F54D-19B4-480C-9E01-895FC577A21E}">
      <tableStyleElement type="wholeTable" dxfId="23"/>
      <tableStyleElement type="headerRow" dxfId="22"/>
      <tableStyleElement type="totalRow" dxfId="21"/>
      <tableStyleElement type="firstColumn" dxfId="20"/>
      <tableStyleElement type="lastColumn" dxfId="19"/>
      <tableStyleElement type="secondRowStripe" dxfId="18"/>
      <tableStyleElement type="secondColumnStripe" dxfId="1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F0EDA8E-7089-4C75-96E1-1B828D5E482F}" name="Tabulka4" displayName="Tabulka4" ref="A6:AL100" totalsRowShown="0">
  <autoFilter ref="A6:AL100" xr:uid="{3F50EF03-CF49-4C27-B78C-26F9BCB1159A}"/>
  <tableColumns count="38">
    <tableColumn id="1" xr3:uid="{E463AACA-EEA7-4B6C-BD15-0816729F134B}" name="ORP"/>
    <tableColumn id="2" xr3:uid="{919C58B5-B522-428A-904C-6D13A073EFFB}" name="název provozovny"/>
    <tableColumn id="3" xr3:uid="{5CEEA7A4-8B0D-46C3-ABE6-4F3F66B9FFC2}" name="adresa provozovny"/>
    <tableColumn id="4" xr3:uid="{4A66C812-F694-475F-8064-61FE61549778}" name="IČP"/>
    <tableColumn id="5" xr3:uid="{59C70C78-5FA0-4D04-B2E6-577E18A0C769}" name="kontaktní osoba"/>
    <tableColumn id="6" xr3:uid="{60ADBC7F-8386-4EA8-A817-C7AFBC4DC8DA}" name="030104 N"/>
    <tableColumn id="7" xr3:uid="{39F8F3D0-A8FF-4A22-BBCC-7A524BC474A7}" name="060404 N" dataDxfId="16"/>
    <tableColumn id="8" xr3:uid="{567AACE7-1E64-4A3A-B90C-BB91D854D3C8}" name="080111 N" dataDxfId="15"/>
    <tableColumn id="9" xr3:uid="{EDFD7A10-1656-4F17-8F6E-5FC2D42669C5}" name="101112 O"/>
    <tableColumn id="10" xr3:uid="{C67506CE-420B-4DF3-ACCB-0049271F719B}" name="101311 O"/>
    <tableColumn id="11" xr3:uid="{A8F39FF0-AB0B-4A1F-BC87-C6311A690C22}" name="130205 N" dataDxfId="14"/>
    <tableColumn id="12" xr3:uid="{0EF53FED-754B-4591-A2F1-726977F01CFE}" name="130208 N" dataDxfId="13"/>
    <tableColumn id="13" xr3:uid="{E21C3630-1B8A-45E0-973F-58233A2CABE6}" name="130310 N" dataDxfId="12"/>
    <tableColumn id="16" xr3:uid="{CE377BBF-BBDE-4FB9-8941-FDB6F9FFB178}" name="150101 O" dataDxfId="11"/>
    <tableColumn id="15" xr3:uid="{2AEB3FD7-36A3-4487-8CFF-07192D4ACF43}" name="150102 O"/>
    <tableColumn id="18" xr3:uid="{AC6B0E5B-ABE5-462D-B6B4-742D6389E315}" name="150110 N" dataDxfId="10"/>
    <tableColumn id="19" xr3:uid="{27810016-C580-4679-8BB3-298AAE35F32B}" name="150202 N" dataDxfId="9"/>
    <tableColumn id="20" xr3:uid="{38B007DF-0A9A-4FA9-B9B8-D46D67206E79}" name="160103 O"/>
    <tableColumn id="21" xr3:uid="{BCD1AC40-8678-4F9B-A198-17C9784EDBBC}" name="160107 N     " dataDxfId="8"/>
    <tableColumn id="17" xr3:uid="{A884B523-2568-42CF-A5A6-CD2E6C022967}" name="160114 N" dataDxfId="7"/>
    <tableColumn id="22" xr3:uid="{8FAD98F9-9D66-4CD6-8927-BF0D4063D270}" name="160120 O"/>
    <tableColumn id="26" xr3:uid="{38B5C04F-76BD-48E9-81F2-4680A87DB367}" name="160601 N" dataDxfId="6"/>
    <tableColumn id="27" xr3:uid="{B4833482-B112-40FF-AABA-ED591FC9158D}" name="160602 N" dataDxfId="5"/>
    <tableColumn id="28" xr3:uid="{722C4501-5AE3-453C-A15C-19451FE23CA8}" name="160604 O"/>
    <tableColumn id="29" xr3:uid="{F2EB6303-C57A-4324-841B-A78A1F129119}" name="170101 O"/>
    <tableColumn id="30" xr3:uid="{A19898CB-9E31-4A0C-AD61-FC685DACB5F9}" name="170103 O"/>
    <tableColumn id="31" xr3:uid="{6C46DB34-CB85-4856-83C3-5C6D5A59C6DF}" name="170107 O"/>
    <tableColumn id="32" xr3:uid="{FC2CDDEC-67E2-4BC8-911E-9ADB061CD3B2}" name="170201 O"/>
    <tableColumn id="33" xr3:uid="{8CA153D7-5288-40E9-ACA1-7F2DD79C779C}" name="170203 O"/>
    <tableColumn id="37" xr3:uid="{1644EA0B-E42C-48B9-B1D5-D1EA70EC9D4E}" name="170204 N" dataDxfId="4"/>
    <tableColumn id="35" xr3:uid="{640812C4-948C-4949-A884-6119A4CABB04}" name="170410 N" dataDxfId="3"/>
    <tableColumn id="36" xr3:uid="{AADFFB17-BD23-4C37-B38C-4FF04B10C721}" name="170411 O"/>
    <tableColumn id="39" xr3:uid="{1884DFF6-43E1-408A-94A0-FE98A5563FF9}" name="170605 N" dataDxfId="2"/>
    <tableColumn id="41" xr3:uid="{94035C56-2AB0-46CD-A1C9-24D7E6723494}" name="200101 O"/>
    <tableColumn id="42" xr3:uid="{219AAFF3-31C9-4CA7-98AF-95C6B94E4CBE}" name="200121 N" dataDxfId="1"/>
    <tableColumn id="43" xr3:uid="{984751A2-2562-4B28-82C4-6D65DCB0B137}" name="200135 N" dataDxfId="0"/>
    <tableColumn id="44" xr3:uid="{31DDD3B2-C76C-4D56-B8C8-27A9C82CA767}" name="200136 O"/>
    <tableColumn id="45" xr3:uid="{BE9F6482-0A08-454F-AF24-C59BDC84A3E3}" name="200307 O"/>
  </tableColumns>
  <tableStyleInfo name="Tabulka s výrazným záhlavím a pruhováním SŽDC" showFirstColumn="0" showLastColumn="0" showRowStripes="1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1D4B0-3B59-46BA-8FEF-261EF277AD7F}">
  <dimension ref="A1:AL100"/>
  <sheetViews>
    <sheetView tabSelected="1" zoomScale="72" zoomScaleNormal="72" workbookViewId="0">
      <pane xSplit="5" ySplit="7" topLeftCell="F8" activePane="bottomRight" state="frozen"/>
      <selection pane="topRight" activeCell="F1" sqref="F1"/>
      <selection pane="bottomLeft" activeCell="A7" sqref="A7"/>
      <selection pane="bottomRight" activeCell="F8" sqref="F8"/>
    </sheetView>
  </sheetViews>
  <sheetFormatPr defaultRowHeight="12.75" x14ac:dyDescent="0.2"/>
  <cols>
    <col min="1" max="1" width="14.875" customWidth="1"/>
    <col min="2" max="2" width="38.625" bestFit="1" customWidth="1"/>
    <col min="3" max="3" width="58.625" bestFit="1" customWidth="1"/>
    <col min="4" max="4" width="11.375" bestFit="1" customWidth="1"/>
    <col min="5" max="5" width="22.875" bestFit="1" customWidth="1"/>
    <col min="6" max="6" width="22.375" customWidth="1"/>
    <col min="7" max="7" width="17.625" style="3" customWidth="1"/>
    <col min="8" max="8" width="17.625" style="15" customWidth="1"/>
    <col min="9" max="10" width="17.625" customWidth="1"/>
    <col min="11" max="14" width="17.625" style="3" customWidth="1"/>
    <col min="15" max="15" width="17.625" customWidth="1"/>
    <col min="16" max="17" width="17.625" style="3" customWidth="1"/>
    <col min="18" max="18" width="17.625" customWidth="1"/>
    <col min="19" max="20" width="17.625" style="3" customWidth="1"/>
    <col min="21" max="21" width="17.625" customWidth="1"/>
    <col min="22" max="23" width="17.625" style="3" customWidth="1"/>
    <col min="24" max="29" width="17.625" customWidth="1"/>
    <col min="30" max="30" width="17.625" style="15" customWidth="1"/>
    <col min="31" max="31" width="17.625" style="3" customWidth="1"/>
    <col min="32" max="32" width="17.625" customWidth="1"/>
    <col min="33" max="33" width="17.625" style="3" customWidth="1"/>
    <col min="34" max="34" width="17.625" customWidth="1"/>
    <col min="35" max="36" width="17.625" style="3" customWidth="1"/>
    <col min="37" max="38" width="17.625" customWidth="1"/>
    <col min="39" max="39" width="9" customWidth="1"/>
  </cols>
  <sheetData>
    <row r="1" spans="1:38" ht="22.5" x14ac:dyDescent="0.3">
      <c r="A1" s="7" t="s">
        <v>207</v>
      </c>
    </row>
    <row r="2" spans="1:38" ht="22.5" x14ac:dyDescent="0.3">
      <c r="A2" s="7" t="s">
        <v>211</v>
      </c>
    </row>
    <row r="3" spans="1:38" x14ac:dyDescent="0.2">
      <c r="A3" s="48" t="s">
        <v>161</v>
      </c>
      <c r="B3" s="48"/>
      <c r="C3" s="48"/>
      <c r="D3" s="48"/>
    </row>
    <row r="6" spans="1:38" x14ac:dyDescent="0.2">
      <c r="A6" s="2" t="s">
        <v>63</v>
      </c>
      <c r="B6" s="2" t="s">
        <v>64</v>
      </c>
      <c r="C6" t="s">
        <v>65</v>
      </c>
      <c r="D6" t="s">
        <v>66</v>
      </c>
      <c r="E6" t="s">
        <v>157</v>
      </c>
      <c r="F6" s="32" t="s">
        <v>178</v>
      </c>
      <c r="G6" s="4" t="s">
        <v>9</v>
      </c>
      <c r="H6" s="16" t="s">
        <v>10</v>
      </c>
      <c r="I6" s="5" t="s">
        <v>11</v>
      </c>
      <c r="J6" s="5" t="s">
        <v>12</v>
      </c>
      <c r="K6" s="4" t="s">
        <v>13</v>
      </c>
      <c r="L6" s="4" t="s">
        <v>14</v>
      </c>
      <c r="M6" s="4" t="s">
        <v>15</v>
      </c>
      <c r="N6" s="5" t="s">
        <v>180</v>
      </c>
      <c r="O6" s="5" t="s">
        <v>16</v>
      </c>
      <c r="P6" s="4" t="s">
        <v>17</v>
      </c>
      <c r="Q6" s="4" t="s">
        <v>18</v>
      </c>
      <c r="R6" s="5" t="s">
        <v>19</v>
      </c>
      <c r="S6" s="4" t="s">
        <v>20</v>
      </c>
      <c r="T6" s="4" t="s">
        <v>182</v>
      </c>
      <c r="U6" s="5" t="s">
        <v>21</v>
      </c>
      <c r="V6" s="4" t="s">
        <v>22</v>
      </c>
      <c r="W6" s="4" t="s">
        <v>23</v>
      </c>
      <c r="X6" s="5" t="s">
        <v>24</v>
      </c>
      <c r="Y6" s="5" t="s">
        <v>25</v>
      </c>
      <c r="Z6" s="5" t="s">
        <v>26</v>
      </c>
      <c r="AA6" s="5" t="s">
        <v>27</v>
      </c>
      <c r="AB6" s="5" t="s">
        <v>28</v>
      </c>
      <c r="AC6" s="5" t="s">
        <v>29</v>
      </c>
      <c r="AD6" s="16" t="s">
        <v>184</v>
      </c>
      <c r="AE6" s="4" t="s">
        <v>30</v>
      </c>
      <c r="AF6" s="5" t="s">
        <v>31</v>
      </c>
      <c r="AG6" s="4" t="s">
        <v>186</v>
      </c>
      <c r="AH6" s="5" t="s">
        <v>32</v>
      </c>
      <c r="AI6" s="4" t="s">
        <v>33</v>
      </c>
      <c r="AJ6" s="25" t="s">
        <v>34</v>
      </c>
      <c r="AK6" s="24" t="s">
        <v>35</v>
      </c>
      <c r="AL6" s="5" t="s">
        <v>36</v>
      </c>
    </row>
    <row r="7" spans="1:38" ht="119.25" customHeight="1" x14ac:dyDescent="0.2">
      <c r="F7" s="33" t="s">
        <v>179</v>
      </c>
      <c r="G7" s="29" t="s">
        <v>37</v>
      </c>
      <c r="H7" s="30" t="s">
        <v>158</v>
      </c>
      <c r="I7" s="31" t="s">
        <v>38</v>
      </c>
      <c r="J7" s="31" t="s">
        <v>39</v>
      </c>
      <c r="K7" s="29" t="s">
        <v>40</v>
      </c>
      <c r="L7" s="29" t="s">
        <v>41</v>
      </c>
      <c r="M7" s="29" t="s">
        <v>159</v>
      </c>
      <c r="N7" s="31" t="s">
        <v>181</v>
      </c>
      <c r="O7" s="31" t="s">
        <v>42</v>
      </c>
      <c r="P7" s="29" t="s">
        <v>43</v>
      </c>
      <c r="Q7" s="29" t="s">
        <v>44</v>
      </c>
      <c r="R7" s="31" t="s">
        <v>45</v>
      </c>
      <c r="S7" s="29" t="s">
        <v>46</v>
      </c>
      <c r="T7" s="29" t="s">
        <v>183</v>
      </c>
      <c r="U7" s="31" t="s">
        <v>47</v>
      </c>
      <c r="V7" s="29" t="s">
        <v>48</v>
      </c>
      <c r="W7" s="29" t="s">
        <v>160</v>
      </c>
      <c r="X7" s="31" t="s">
        <v>49</v>
      </c>
      <c r="Y7" s="31" t="s">
        <v>50</v>
      </c>
      <c r="Z7" s="31" t="s">
        <v>51</v>
      </c>
      <c r="AA7" s="31" t="s">
        <v>52</v>
      </c>
      <c r="AB7" s="31" t="s">
        <v>53</v>
      </c>
      <c r="AC7" s="31" t="s">
        <v>54</v>
      </c>
      <c r="AD7" s="30" t="s">
        <v>185</v>
      </c>
      <c r="AE7" s="29" t="s">
        <v>55</v>
      </c>
      <c r="AF7" s="31" t="s">
        <v>56</v>
      </c>
      <c r="AG7" s="29" t="s">
        <v>187</v>
      </c>
      <c r="AH7" s="31" t="s">
        <v>57</v>
      </c>
      <c r="AI7" s="29" t="s">
        <v>58</v>
      </c>
      <c r="AJ7" s="29" t="s">
        <v>59</v>
      </c>
      <c r="AK7" s="31" t="s">
        <v>60</v>
      </c>
      <c r="AL7" s="31" t="s">
        <v>61</v>
      </c>
    </row>
    <row r="8" spans="1:38" x14ac:dyDescent="0.2">
      <c r="F8" s="12"/>
      <c r="G8" s="9"/>
      <c r="H8" s="14"/>
      <c r="I8" s="6"/>
      <c r="J8" s="6"/>
      <c r="K8" s="9"/>
      <c r="L8" s="9"/>
      <c r="M8" s="9"/>
      <c r="N8" s="12"/>
      <c r="O8" s="6"/>
      <c r="P8" s="9"/>
      <c r="Q8" s="9"/>
      <c r="R8" s="6"/>
      <c r="S8" s="9"/>
      <c r="T8" s="9"/>
      <c r="U8" s="6"/>
      <c r="V8" s="9"/>
      <c r="W8" s="9"/>
      <c r="X8" s="6"/>
      <c r="Y8" s="6"/>
      <c r="Z8" s="6"/>
      <c r="AA8" s="6"/>
      <c r="AB8" s="6"/>
      <c r="AC8" s="6"/>
      <c r="AD8" s="14"/>
      <c r="AE8" s="9"/>
      <c r="AF8" s="6"/>
      <c r="AG8" s="9"/>
      <c r="AH8" s="6"/>
      <c r="AI8" s="9"/>
      <c r="AJ8" s="9"/>
      <c r="AK8" s="6"/>
      <c r="AL8" s="6"/>
    </row>
    <row r="9" spans="1:38" x14ac:dyDescent="0.2">
      <c r="A9" s="26" t="s">
        <v>62</v>
      </c>
      <c r="B9" s="18"/>
      <c r="C9" s="18"/>
      <c r="D9" s="18"/>
      <c r="E9" s="18"/>
      <c r="F9" s="34"/>
      <c r="G9" s="27"/>
      <c r="H9" s="28"/>
      <c r="I9" s="18"/>
      <c r="J9" s="18"/>
      <c r="K9" s="27"/>
      <c r="L9" s="27"/>
      <c r="M9" s="27"/>
      <c r="N9" s="34"/>
      <c r="O9" s="18"/>
      <c r="P9" s="27"/>
      <c r="Q9" s="27"/>
      <c r="R9" s="18"/>
      <c r="S9" s="27"/>
      <c r="T9" s="27"/>
      <c r="U9" s="18"/>
      <c r="V9" s="27"/>
      <c r="W9" s="27"/>
      <c r="X9" s="18"/>
      <c r="Y9" s="38"/>
      <c r="Z9" s="18"/>
      <c r="AA9" s="18"/>
      <c r="AB9" s="38"/>
      <c r="AC9" s="18"/>
      <c r="AD9" s="28"/>
      <c r="AE9" s="27"/>
      <c r="AF9" s="18"/>
      <c r="AG9" s="27"/>
      <c r="AH9" s="18"/>
      <c r="AI9" s="27"/>
      <c r="AJ9" s="27"/>
      <c r="AK9" s="18"/>
      <c r="AL9" s="18"/>
    </row>
    <row r="10" spans="1:38" x14ac:dyDescent="0.2">
      <c r="F10" s="12"/>
      <c r="N10" s="12"/>
      <c r="Y10" s="37"/>
      <c r="AB10" s="37"/>
    </row>
    <row r="11" spans="1:38" x14ac:dyDescent="0.2">
      <c r="A11" t="s">
        <v>67</v>
      </c>
      <c r="B11" s="28" t="s">
        <v>68</v>
      </c>
      <c r="C11" t="s">
        <v>69</v>
      </c>
      <c r="D11">
        <v>6405309012</v>
      </c>
      <c r="E11" t="s">
        <v>188</v>
      </c>
      <c r="F11" s="12"/>
      <c r="N11" s="12"/>
      <c r="Y11" s="37"/>
      <c r="AB11" s="37">
        <v>2</v>
      </c>
      <c r="AC11" s="12"/>
      <c r="AD11" s="13"/>
      <c r="AG11" s="11"/>
      <c r="AL11" s="12">
        <v>2</v>
      </c>
    </row>
    <row r="12" spans="1:38" x14ac:dyDescent="0.2">
      <c r="B12" s="36"/>
      <c r="F12" s="12"/>
      <c r="N12" s="12"/>
      <c r="Y12" s="37"/>
      <c r="AB12" s="37"/>
      <c r="AC12" s="12"/>
      <c r="AD12" s="13"/>
      <c r="AG12" s="11"/>
      <c r="AL12" s="12"/>
    </row>
    <row r="13" spans="1:38" x14ac:dyDescent="0.2">
      <c r="A13" t="s">
        <v>83</v>
      </c>
      <c r="B13" s="28" t="s">
        <v>84</v>
      </c>
      <c r="C13" t="s">
        <v>85</v>
      </c>
      <c r="D13">
        <v>6405301008</v>
      </c>
      <c r="E13" t="s">
        <v>188</v>
      </c>
      <c r="F13" s="12"/>
      <c r="N13" s="12"/>
      <c r="Y13" s="37"/>
      <c r="AB13" s="37">
        <v>2</v>
      </c>
      <c r="AC13" s="12"/>
      <c r="AD13" s="13"/>
      <c r="AG13" s="11"/>
      <c r="AL13" s="12">
        <v>2</v>
      </c>
    </row>
    <row r="14" spans="1:38" x14ac:dyDescent="0.2">
      <c r="F14" s="12"/>
      <c r="N14" s="12"/>
      <c r="Y14" s="37"/>
      <c r="AB14" s="37"/>
    </row>
    <row r="15" spans="1:38" x14ac:dyDescent="0.2">
      <c r="A15" t="s">
        <v>67</v>
      </c>
      <c r="B15" s="28" t="s">
        <v>70</v>
      </c>
      <c r="C15" t="s">
        <v>193</v>
      </c>
      <c r="D15">
        <v>6405309007</v>
      </c>
      <c r="E15" t="s">
        <v>194</v>
      </c>
      <c r="F15" s="12"/>
      <c r="I15" s="12"/>
      <c r="N15" s="12"/>
      <c r="O15" s="12"/>
      <c r="P15" s="11">
        <v>0.05</v>
      </c>
      <c r="Q15" s="11">
        <v>0.05</v>
      </c>
      <c r="R15" s="12"/>
      <c r="U15" s="12"/>
      <c r="V15" s="11"/>
      <c r="W15" s="11">
        <v>0.2</v>
      </c>
      <c r="X15" s="12">
        <v>0.01</v>
      </c>
      <c r="Y15" s="37"/>
      <c r="AB15" s="37"/>
      <c r="AF15" s="12"/>
      <c r="AI15" s="11"/>
      <c r="AL15" s="12"/>
    </row>
    <row r="16" spans="1:38" x14ac:dyDescent="0.2">
      <c r="F16" s="12"/>
      <c r="N16" s="12"/>
      <c r="Y16" s="37"/>
      <c r="AB16" s="37"/>
    </row>
    <row r="17" spans="1:38" x14ac:dyDescent="0.2">
      <c r="A17" t="s">
        <v>67</v>
      </c>
      <c r="B17" s="28" t="s">
        <v>5</v>
      </c>
      <c r="C17" t="s">
        <v>71</v>
      </c>
      <c r="D17">
        <v>6405309005</v>
      </c>
      <c r="E17" t="s">
        <v>172</v>
      </c>
      <c r="F17" s="13"/>
      <c r="N17" s="12"/>
      <c r="O17" s="12"/>
      <c r="P17" s="11">
        <v>0.05</v>
      </c>
      <c r="Q17" s="3">
        <v>0.05</v>
      </c>
      <c r="Y17" s="37">
        <v>1</v>
      </c>
      <c r="AA17" s="12"/>
      <c r="AB17" s="37">
        <v>1</v>
      </c>
      <c r="AC17" s="12"/>
      <c r="AD17" s="13"/>
      <c r="AL17" s="12">
        <v>1</v>
      </c>
    </row>
    <row r="18" spans="1:38" x14ac:dyDescent="0.2">
      <c r="F18" s="13"/>
      <c r="N18" s="12"/>
      <c r="Y18" s="37"/>
      <c r="AB18" s="37"/>
    </row>
    <row r="19" spans="1:38" x14ac:dyDescent="0.2">
      <c r="A19" t="s">
        <v>67</v>
      </c>
      <c r="B19" s="28" t="s">
        <v>72</v>
      </c>
      <c r="C19" t="s">
        <v>73</v>
      </c>
      <c r="D19">
        <v>6405309007</v>
      </c>
      <c r="E19" t="s">
        <v>74</v>
      </c>
      <c r="F19" s="13"/>
      <c r="G19" s="11"/>
      <c r="H19" s="13">
        <v>0.2</v>
      </c>
      <c r="I19" s="12"/>
      <c r="J19" s="12"/>
      <c r="K19" s="11"/>
      <c r="L19" s="11"/>
      <c r="M19" s="11"/>
      <c r="N19" s="12"/>
      <c r="O19" s="12"/>
      <c r="P19" s="11"/>
      <c r="Q19" s="11">
        <v>0.1</v>
      </c>
      <c r="R19" s="12"/>
      <c r="S19" s="11"/>
      <c r="T19" s="11"/>
      <c r="U19" s="12"/>
      <c r="V19" s="11">
        <v>0.5</v>
      </c>
      <c r="W19" s="11"/>
      <c r="X19" s="12">
        <v>0.05</v>
      </c>
      <c r="Y19" s="12">
        <v>1</v>
      </c>
      <c r="Z19" s="12"/>
      <c r="AA19" s="12"/>
      <c r="AB19" s="12"/>
      <c r="AC19" s="12"/>
      <c r="AD19" s="13"/>
      <c r="AE19" s="11"/>
      <c r="AF19" s="12">
        <v>0.5</v>
      </c>
      <c r="AG19" s="11"/>
      <c r="AH19" s="12"/>
      <c r="AI19" s="11">
        <v>0.2</v>
      </c>
      <c r="AJ19" s="11">
        <v>0.3</v>
      </c>
      <c r="AK19" s="12">
        <v>0.5</v>
      </c>
      <c r="AL19" s="12">
        <v>1</v>
      </c>
    </row>
    <row r="20" spans="1:38" x14ac:dyDescent="0.2">
      <c r="F20" s="13"/>
      <c r="G20" s="11"/>
      <c r="H20" s="13"/>
      <c r="I20" s="12"/>
      <c r="J20" s="12"/>
      <c r="K20" s="11"/>
      <c r="L20" s="11"/>
      <c r="M20" s="11"/>
      <c r="N20" s="12"/>
      <c r="O20" s="12"/>
      <c r="P20" s="11"/>
      <c r="Q20" s="11"/>
      <c r="R20" s="12"/>
      <c r="S20" s="11"/>
      <c r="T20" s="11"/>
      <c r="U20" s="12"/>
      <c r="V20" s="11"/>
      <c r="W20" s="11"/>
      <c r="X20" s="12"/>
      <c r="Y20" s="37"/>
      <c r="Z20" s="12"/>
      <c r="AA20" s="12"/>
      <c r="AB20" s="37"/>
      <c r="AC20" s="12"/>
      <c r="AD20" s="13"/>
      <c r="AE20" s="11"/>
      <c r="AF20" s="12"/>
      <c r="AG20" s="11"/>
      <c r="AH20" s="12"/>
      <c r="AI20" s="11"/>
      <c r="AJ20" s="11"/>
      <c r="AK20" s="12"/>
      <c r="AL20" s="12"/>
    </row>
    <row r="21" spans="1:38" x14ac:dyDescent="0.2">
      <c r="A21" t="s">
        <v>67</v>
      </c>
      <c r="B21" s="28" t="s">
        <v>75</v>
      </c>
      <c r="C21" t="s">
        <v>73</v>
      </c>
      <c r="D21">
        <v>6405309007</v>
      </c>
      <c r="E21" t="s">
        <v>173</v>
      </c>
      <c r="F21" s="13"/>
      <c r="G21" s="11"/>
      <c r="H21" s="12"/>
      <c r="I21" s="12"/>
      <c r="J21" s="12"/>
      <c r="K21" s="11"/>
      <c r="L21" s="11"/>
      <c r="M21" s="11"/>
      <c r="N21" s="12"/>
      <c r="O21" s="12"/>
      <c r="P21" s="11">
        <v>0.2</v>
      </c>
      <c r="Q21" s="11">
        <v>0.1</v>
      </c>
      <c r="R21" s="12"/>
      <c r="S21" s="11"/>
      <c r="T21" s="11"/>
      <c r="U21" s="12"/>
      <c r="V21" s="11"/>
      <c r="W21" s="11"/>
      <c r="X21" s="12"/>
      <c r="Y21" s="12">
        <v>1</v>
      </c>
      <c r="Z21" s="12"/>
      <c r="AA21" s="12">
        <v>2</v>
      </c>
      <c r="AB21" s="12"/>
      <c r="AC21" s="12"/>
      <c r="AD21" s="13"/>
      <c r="AE21" s="11"/>
      <c r="AF21" s="12"/>
      <c r="AG21" s="11"/>
      <c r="AH21" s="12"/>
      <c r="AI21" s="11"/>
      <c r="AJ21" s="11"/>
      <c r="AK21" s="12"/>
      <c r="AL21" s="12"/>
    </row>
    <row r="22" spans="1:38" x14ac:dyDescent="0.2">
      <c r="F22" s="13"/>
      <c r="G22" s="11"/>
      <c r="H22" s="13"/>
      <c r="I22" s="12"/>
      <c r="J22" s="12"/>
      <c r="K22" s="11"/>
      <c r="L22" s="11"/>
      <c r="M22" s="11"/>
      <c r="N22" s="12"/>
      <c r="O22" s="12"/>
      <c r="P22" s="11"/>
      <c r="Q22" s="11"/>
      <c r="R22" s="12"/>
      <c r="S22" s="11"/>
      <c r="T22" s="11"/>
      <c r="U22" s="12"/>
      <c r="V22" s="11"/>
      <c r="W22" s="11"/>
      <c r="X22" s="12"/>
      <c r="Y22" s="37"/>
      <c r="Z22" s="12"/>
      <c r="AA22" s="12"/>
      <c r="AB22" s="37"/>
      <c r="AC22" s="12"/>
      <c r="AD22" s="13"/>
      <c r="AE22" s="11"/>
      <c r="AF22" s="12"/>
      <c r="AG22" s="11"/>
      <c r="AH22" s="12"/>
      <c r="AI22" s="11"/>
      <c r="AJ22" s="11"/>
      <c r="AK22" s="12"/>
      <c r="AL22" s="12"/>
    </row>
    <row r="23" spans="1:38" x14ac:dyDescent="0.2">
      <c r="A23" t="s">
        <v>67</v>
      </c>
      <c r="B23" s="28" t="s">
        <v>76</v>
      </c>
      <c r="C23" t="s">
        <v>77</v>
      </c>
      <c r="D23">
        <v>6405309013</v>
      </c>
      <c r="E23" t="s">
        <v>78</v>
      </c>
      <c r="F23" s="13"/>
      <c r="G23" s="11"/>
      <c r="H23" s="13"/>
      <c r="I23" s="12"/>
      <c r="J23" s="12"/>
      <c r="K23" s="11">
        <v>0.2</v>
      </c>
      <c r="L23" s="11"/>
      <c r="M23" s="11"/>
      <c r="N23" s="12"/>
      <c r="O23" s="12"/>
      <c r="P23" s="11">
        <v>0.5</v>
      </c>
      <c r="Q23" s="11">
        <v>0.5</v>
      </c>
      <c r="R23" s="12">
        <v>0.2</v>
      </c>
      <c r="S23" s="11">
        <v>0.5</v>
      </c>
      <c r="T23" s="11"/>
      <c r="U23" s="12">
        <v>0.2</v>
      </c>
      <c r="V23" s="11"/>
      <c r="W23" s="11"/>
      <c r="X23" s="12"/>
      <c r="Y23" s="12"/>
      <c r="Z23" s="12"/>
      <c r="AA23" s="12"/>
      <c r="AB23" s="12">
        <v>1</v>
      </c>
      <c r="AC23" s="12"/>
      <c r="AD23" s="13"/>
      <c r="AE23" s="11">
        <v>1</v>
      </c>
      <c r="AF23" s="12"/>
      <c r="AG23" s="11"/>
      <c r="AH23" s="12"/>
      <c r="AI23" s="11">
        <v>0.1</v>
      </c>
      <c r="AJ23" s="11"/>
      <c r="AK23" s="12"/>
      <c r="AL23" s="12"/>
    </row>
    <row r="24" spans="1:38" x14ac:dyDescent="0.2">
      <c r="F24" s="13"/>
      <c r="G24" s="11"/>
      <c r="H24" s="13"/>
      <c r="I24" s="12"/>
      <c r="J24" s="12"/>
      <c r="K24" s="11"/>
      <c r="L24" s="11"/>
      <c r="M24" s="11"/>
      <c r="N24" s="12"/>
      <c r="O24" s="12"/>
      <c r="P24" s="11"/>
      <c r="Q24" s="11"/>
      <c r="R24" s="12"/>
      <c r="S24" s="11"/>
      <c r="T24" s="11"/>
      <c r="U24" s="12"/>
      <c r="V24" s="11"/>
      <c r="W24" s="11"/>
      <c r="X24" s="12"/>
      <c r="Y24" s="37"/>
      <c r="Z24" s="12"/>
      <c r="AA24" s="12"/>
      <c r="AB24" s="37"/>
      <c r="AC24" s="12"/>
      <c r="AD24" s="13"/>
      <c r="AE24" s="11"/>
      <c r="AF24" s="12"/>
      <c r="AG24" s="11"/>
      <c r="AH24" s="12"/>
      <c r="AI24" s="11"/>
      <c r="AJ24" s="11"/>
      <c r="AK24" s="12"/>
      <c r="AL24" s="12"/>
    </row>
    <row r="25" spans="1:38" x14ac:dyDescent="0.2">
      <c r="A25" t="s">
        <v>79</v>
      </c>
      <c r="B25" s="28" t="s">
        <v>80</v>
      </c>
      <c r="C25" t="s">
        <v>81</v>
      </c>
      <c r="D25">
        <v>6405311001</v>
      </c>
      <c r="E25" t="s">
        <v>82</v>
      </c>
      <c r="F25" s="13"/>
      <c r="G25" s="11"/>
      <c r="H25" s="46">
        <v>0.1</v>
      </c>
      <c r="I25" s="12">
        <v>0.05</v>
      </c>
      <c r="J25" s="12">
        <v>0.5</v>
      </c>
      <c r="K25" s="11"/>
      <c r="L25" s="11"/>
      <c r="M25" s="11"/>
      <c r="N25" s="12"/>
      <c r="O25" s="12">
        <v>0.2</v>
      </c>
      <c r="P25" s="11"/>
      <c r="Q25" s="11">
        <v>0.3</v>
      </c>
      <c r="R25" s="12">
        <v>0.2</v>
      </c>
      <c r="S25" s="11"/>
      <c r="T25" s="11"/>
      <c r="U25" s="12"/>
      <c r="V25" s="11"/>
      <c r="W25" s="11"/>
      <c r="X25" s="12"/>
      <c r="Y25" s="12"/>
      <c r="Z25" s="12"/>
      <c r="AA25" s="12"/>
      <c r="AB25" s="12"/>
      <c r="AC25" s="12"/>
      <c r="AD25" s="13"/>
      <c r="AE25" s="11"/>
      <c r="AF25" s="12"/>
      <c r="AG25" s="46">
        <v>0.3</v>
      </c>
      <c r="AH25" s="12"/>
      <c r="AI25" s="11"/>
      <c r="AJ25" s="11"/>
      <c r="AK25" s="12"/>
      <c r="AL25" s="12"/>
    </row>
    <row r="26" spans="1:38" x14ac:dyDescent="0.2">
      <c r="F26" s="13"/>
      <c r="G26" s="11"/>
      <c r="H26" s="13"/>
      <c r="I26" s="12"/>
      <c r="J26" s="12"/>
      <c r="K26" s="11"/>
      <c r="L26" s="11"/>
      <c r="M26" s="11"/>
      <c r="N26" s="12"/>
      <c r="O26" s="12"/>
      <c r="P26" s="11"/>
      <c r="Q26" s="11"/>
      <c r="R26" s="12"/>
      <c r="S26" s="11"/>
      <c r="T26" s="11"/>
      <c r="U26" s="12"/>
      <c r="V26" s="11"/>
      <c r="W26" s="11"/>
      <c r="X26" s="12"/>
      <c r="Y26" s="37"/>
      <c r="Z26" s="12"/>
      <c r="AA26" s="12"/>
      <c r="AB26" s="37"/>
      <c r="AC26" s="12"/>
      <c r="AD26" s="13"/>
      <c r="AE26" s="11"/>
      <c r="AF26" s="12"/>
      <c r="AG26" s="11"/>
      <c r="AH26" s="12"/>
      <c r="AI26" s="11"/>
      <c r="AJ26" s="11"/>
      <c r="AK26" s="12"/>
      <c r="AL26" s="12"/>
    </row>
    <row r="27" spans="1:38" x14ac:dyDescent="0.2">
      <c r="A27" t="s">
        <v>83</v>
      </c>
      <c r="B27" s="28" t="s">
        <v>6</v>
      </c>
      <c r="C27" t="s">
        <v>86</v>
      </c>
      <c r="D27">
        <v>6405301004</v>
      </c>
      <c r="E27" t="s">
        <v>87</v>
      </c>
      <c r="F27" s="13"/>
      <c r="G27" s="11"/>
      <c r="H27" s="13"/>
      <c r="I27" s="12"/>
      <c r="J27" s="12"/>
      <c r="K27" s="11"/>
      <c r="L27" s="11"/>
      <c r="M27" s="11"/>
      <c r="N27" s="12"/>
      <c r="O27" s="12"/>
      <c r="P27" s="11">
        <v>0.1</v>
      </c>
      <c r="Q27" s="11"/>
      <c r="R27" s="12"/>
      <c r="S27" s="11"/>
      <c r="T27" s="11"/>
      <c r="U27" s="12"/>
      <c r="V27" s="11"/>
      <c r="W27" s="11"/>
      <c r="X27" s="12">
        <v>0.05</v>
      </c>
      <c r="Y27" s="37"/>
      <c r="Z27" s="12"/>
      <c r="AA27" s="12"/>
      <c r="AB27" s="37">
        <v>10</v>
      </c>
      <c r="AC27" s="12">
        <v>5</v>
      </c>
      <c r="AD27" s="13"/>
      <c r="AE27" s="11"/>
      <c r="AF27" s="12"/>
      <c r="AG27" s="11"/>
      <c r="AH27" s="12"/>
      <c r="AI27" s="11"/>
      <c r="AJ27" s="11"/>
      <c r="AK27" s="12"/>
      <c r="AL27" s="12">
        <v>5</v>
      </c>
    </row>
    <row r="28" spans="1:38" x14ac:dyDescent="0.2">
      <c r="F28" s="13"/>
      <c r="G28" s="11"/>
      <c r="H28" s="13"/>
      <c r="I28" s="12"/>
      <c r="J28" s="12"/>
      <c r="K28" s="11"/>
      <c r="L28" s="11"/>
      <c r="M28" s="11"/>
      <c r="N28" s="12"/>
      <c r="O28" s="12"/>
      <c r="P28" s="11"/>
      <c r="Q28" s="11"/>
      <c r="R28" s="12"/>
      <c r="S28" s="11"/>
      <c r="T28" s="11"/>
      <c r="U28" s="12"/>
      <c r="V28" s="11"/>
      <c r="W28" s="11"/>
      <c r="X28" s="12"/>
      <c r="Y28" s="37"/>
      <c r="Z28" s="12"/>
      <c r="AA28" s="12"/>
      <c r="AB28" s="37"/>
      <c r="AC28" s="12"/>
      <c r="AD28" s="13"/>
      <c r="AE28" s="11"/>
      <c r="AF28" s="12"/>
      <c r="AG28" s="11"/>
      <c r="AH28" s="12"/>
      <c r="AI28" s="11"/>
      <c r="AJ28" s="11"/>
      <c r="AK28" s="12"/>
      <c r="AL28" s="12"/>
    </row>
    <row r="29" spans="1:38" x14ac:dyDescent="0.2">
      <c r="A29" t="s">
        <v>83</v>
      </c>
      <c r="B29" s="28" t="s">
        <v>7</v>
      </c>
      <c r="C29" t="s">
        <v>88</v>
      </c>
      <c r="D29">
        <v>6405301003</v>
      </c>
      <c r="E29" t="s">
        <v>89</v>
      </c>
      <c r="F29" s="13"/>
      <c r="G29" s="11"/>
      <c r="H29" s="13"/>
      <c r="I29" s="12"/>
      <c r="J29" s="12"/>
      <c r="K29" s="11"/>
      <c r="L29" s="11"/>
      <c r="M29" s="11"/>
      <c r="N29" s="12"/>
      <c r="O29" s="12">
        <v>0.1</v>
      </c>
      <c r="P29" s="11"/>
      <c r="Q29" s="11"/>
      <c r="R29" s="12"/>
      <c r="S29" s="11"/>
      <c r="T29" s="11"/>
      <c r="U29" s="12"/>
      <c r="V29" s="11"/>
      <c r="W29" s="11"/>
      <c r="X29" s="12"/>
      <c r="Y29" s="37"/>
      <c r="Z29" s="12"/>
      <c r="AA29" s="12"/>
      <c r="AB29" s="37"/>
      <c r="AC29" s="12">
        <v>1</v>
      </c>
      <c r="AD29" s="13"/>
      <c r="AE29" s="11"/>
      <c r="AF29" s="12"/>
      <c r="AG29" s="11"/>
      <c r="AH29" s="12"/>
      <c r="AI29" s="11"/>
      <c r="AJ29" s="11"/>
      <c r="AK29" s="12"/>
      <c r="AL29" s="12">
        <v>2</v>
      </c>
    </row>
    <row r="30" spans="1:38" x14ac:dyDescent="0.2">
      <c r="F30" s="13"/>
      <c r="G30" s="11"/>
      <c r="H30" s="13"/>
      <c r="I30" s="12"/>
      <c r="J30" s="12"/>
      <c r="K30" s="11"/>
      <c r="L30" s="11"/>
      <c r="M30" s="11"/>
      <c r="N30" s="12"/>
      <c r="O30" s="12"/>
      <c r="P30" s="11"/>
      <c r="Q30" s="11"/>
      <c r="R30" s="12"/>
      <c r="S30" s="11"/>
      <c r="T30" s="11"/>
      <c r="U30" s="12"/>
      <c r="V30" s="11"/>
      <c r="W30" s="11"/>
      <c r="X30" s="12"/>
      <c r="Y30" s="37"/>
      <c r="Z30" s="12"/>
      <c r="AA30" s="12"/>
      <c r="AB30" s="37"/>
      <c r="AC30" s="12"/>
      <c r="AD30" s="13"/>
      <c r="AE30" s="11"/>
      <c r="AF30" s="12"/>
      <c r="AG30" s="11"/>
      <c r="AH30" s="12"/>
      <c r="AI30" s="11"/>
      <c r="AJ30" s="11"/>
      <c r="AK30" s="12"/>
      <c r="AL30" s="12"/>
    </row>
    <row r="31" spans="1:38" x14ac:dyDescent="0.2">
      <c r="A31" t="s">
        <v>83</v>
      </c>
      <c r="B31" s="28" t="s">
        <v>90</v>
      </c>
      <c r="C31" t="s">
        <v>86</v>
      </c>
      <c r="D31">
        <v>6405301004</v>
      </c>
      <c r="E31" t="s">
        <v>164</v>
      </c>
      <c r="F31" s="13">
        <v>0.2</v>
      </c>
      <c r="G31" s="11"/>
      <c r="H31" s="13">
        <v>0.05</v>
      </c>
      <c r="I31" s="12"/>
      <c r="J31" s="12"/>
      <c r="K31" s="11"/>
      <c r="L31" s="11"/>
      <c r="M31" s="11"/>
      <c r="N31" s="12"/>
      <c r="O31" s="12">
        <v>0.05</v>
      </c>
      <c r="P31" s="11"/>
      <c r="Q31" s="11"/>
      <c r="R31" s="12"/>
      <c r="S31" s="11"/>
      <c r="T31" s="11"/>
      <c r="U31" s="12"/>
      <c r="V31" s="11"/>
      <c r="W31" s="11"/>
      <c r="X31" s="12"/>
      <c r="Y31" s="12"/>
      <c r="Z31" s="12"/>
      <c r="AA31" s="12"/>
      <c r="AB31" s="12">
        <v>0.2</v>
      </c>
      <c r="AC31" s="12"/>
      <c r="AD31" s="13"/>
      <c r="AE31" s="11"/>
      <c r="AF31" s="12"/>
      <c r="AG31" s="11"/>
      <c r="AH31" s="12"/>
      <c r="AI31" s="11">
        <v>0.01</v>
      </c>
      <c r="AJ31" s="11"/>
      <c r="AK31" s="12">
        <v>0.3</v>
      </c>
      <c r="AL31" s="12"/>
    </row>
    <row r="32" spans="1:38" x14ac:dyDescent="0.2">
      <c r="F32" s="13"/>
      <c r="G32" s="11"/>
      <c r="H32" s="13"/>
      <c r="I32" s="12"/>
      <c r="J32" s="12"/>
      <c r="K32" s="11"/>
      <c r="L32" s="11"/>
      <c r="M32" s="11"/>
      <c r="N32" s="12"/>
      <c r="O32" s="12"/>
      <c r="P32" s="11"/>
      <c r="Q32" s="11"/>
      <c r="R32" s="12"/>
      <c r="S32" s="11"/>
      <c r="T32" s="11"/>
      <c r="U32" s="12"/>
      <c r="V32" s="11"/>
      <c r="W32" s="11"/>
      <c r="X32" s="12"/>
      <c r="Y32" s="37"/>
      <c r="Z32" s="12"/>
      <c r="AA32" s="12"/>
      <c r="AB32" s="37"/>
      <c r="AC32" s="12"/>
      <c r="AD32" s="13"/>
      <c r="AE32" s="11"/>
      <c r="AF32" s="12"/>
      <c r="AG32" s="11"/>
      <c r="AH32" s="12"/>
      <c r="AI32" s="11"/>
      <c r="AJ32" s="11"/>
      <c r="AK32" s="12"/>
      <c r="AL32" s="12"/>
    </row>
    <row r="33" spans="1:38" x14ac:dyDescent="0.2">
      <c r="A33" t="s">
        <v>83</v>
      </c>
      <c r="B33" s="28" t="s">
        <v>91</v>
      </c>
      <c r="C33" t="s">
        <v>92</v>
      </c>
      <c r="D33">
        <v>6405301006</v>
      </c>
      <c r="E33" t="s">
        <v>93</v>
      </c>
      <c r="F33" s="13"/>
      <c r="G33" s="11"/>
      <c r="H33" s="12"/>
      <c r="I33" s="12"/>
      <c r="J33" s="12"/>
      <c r="K33" s="11"/>
      <c r="L33" s="11"/>
      <c r="M33" s="11"/>
      <c r="N33" s="12">
        <v>0.05</v>
      </c>
      <c r="O33" s="12"/>
      <c r="P33" s="11"/>
      <c r="Q33" s="11">
        <v>0.05</v>
      </c>
      <c r="R33" s="12"/>
      <c r="S33" s="11"/>
      <c r="T33" s="11"/>
      <c r="U33" s="12"/>
      <c r="V33" s="11"/>
      <c r="W33" s="11"/>
      <c r="X33" s="12">
        <v>0.01</v>
      </c>
      <c r="Y33" s="12"/>
      <c r="Z33" s="12"/>
      <c r="AA33" s="12"/>
      <c r="AB33" s="12"/>
      <c r="AC33" s="12">
        <v>0.2</v>
      </c>
      <c r="AD33" s="13"/>
      <c r="AE33" s="11"/>
      <c r="AF33" s="12"/>
      <c r="AG33" s="11"/>
      <c r="AH33" s="12"/>
      <c r="AI33" s="11">
        <v>0.01</v>
      </c>
      <c r="AJ33" s="11"/>
      <c r="AK33" s="12">
        <v>0.05</v>
      </c>
      <c r="AL33" s="12"/>
    </row>
    <row r="34" spans="1:38" x14ac:dyDescent="0.2">
      <c r="F34" s="13"/>
      <c r="G34" s="11"/>
      <c r="H34" s="13"/>
      <c r="I34" s="12"/>
      <c r="J34" s="12"/>
      <c r="K34" s="11"/>
      <c r="L34" s="11"/>
      <c r="M34" s="11"/>
      <c r="N34" s="12"/>
      <c r="O34" s="12"/>
      <c r="P34" s="11"/>
      <c r="Q34" s="11"/>
      <c r="R34" s="12"/>
      <c r="S34" s="11"/>
      <c r="T34" s="11"/>
      <c r="U34" s="12"/>
      <c r="V34" s="11"/>
      <c r="W34" s="11"/>
      <c r="X34" s="12"/>
      <c r="Y34" s="37"/>
      <c r="Z34" s="12"/>
      <c r="AA34" s="12"/>
      <c r="AB34" s="37"/>
      <c r="AC34" s="12"/>
      <c r="AD34" s="13"/>
      <c r="AE34" s="11"/>
      <c r="AF34" s="12"/>
      <c r="AG34" s="11"/>
      <c r="AH34" s="12"/>
      <c r="AI34" s="11"/>
      <c r="AJ34" s="11"/>
      <c r="AK34" s="12"/>
      <c r="AL34" s="12"/>
    </row>
    <row r="35" spans="1:38" x14ac:dyDescent="0.2">
      <c r="A35" t="s">
        <v>83</v>
      </c>
      <c r="B35" s="28" t="s">
        <v>94</v>
      </c>
      <c r="C35" t="s">
        <v>92</v>
      </c>
      <c r="D35">
        <v>6405301005</v>
      </c>
      <c r="E35" t="s">
        <v>95</v>
      </c>
      <c r="F35" s="13"/>
      <c r="G35" s="11"/>
      <c r="H35" s="13"/>
      <c r="I35" s="12"/>
      <c r="J35" s="12"/>
      <c r="K35" s="11"/>
      <c r="L35" s="11"/>
      <c r="M35" s="11"/>
      <c r="N35" s="12"/>
      <c r="O35" s="12"/>
      <c r="P35" s="11"/>
      <c r="Q35" s="11"/>
      <c r="R35" s="12"/>
      <c r="S35" s="11"/>
      <c r="T35" s="11"/>
      <c r="U35" s="12"/>
      <c r="V35" s="11"/>
      <c r="W35" s="11"/>
      <c r="X35" s="12"/>
      <c r="Y35" s="37"/>
      <c r="Z35" s="12">
        <v>5</v>
      </c>
      <c r="AA35" s="12"/>
      <c r="AB35" s="37"/>
      <c r="AC35" s="12"/>
      <c r="AD35" s="13"/>
      <c r="AE35" s="11"/>
      <c r="AF35" s="12"/>
      <c r="AG35" s="11"/>
      <c r="AH35" s="12"/>
      <c r="AI35" s="11"/>
      <c r="AJ35" s="11"/>
      <c r="AK35" s="12"/>
      <c r="AL35" s="12"/>
    </row>
    <row r="36" spans="1:38" x14ac:dyDescent="0.2">
      <c r="F36" s="13"/>
      <c r="G36" s="11"/>
      <c r="H36" s="13"/>
      <c r="I36" s="12"/>
      <c r="J36" s="12"/>
      <c r="K36" s="11"/>
      <c r="L36" s="11"/>
      <c r="M36" s="11"/>
      <c r="N36" s="12"/>
      <c r="O36" s="12"/>
      <c r="P36" s="11"/>
      <c r="Q36" s="11"/>
      <c r="R36" s="12"/>
      <c r="S36" s="11"/>
      <c r="T36" s="11"/>
      <c r="U36" s="12"/>
      <c r="V36" s="11"/>
      <c r="W36" s="11"/>
      <c r="X36" s="12"/>
      <c r="Y36" s="37"/>
      <c r="Z36" s="12"/>
      <c r="AA36" s="12"/>
      <c r="AB36" s="37"/>
      <c r="AC36" s="12"/>
      <c r="AD36" s="13"/>
      <c r="AE36" s="11"/>
      <c r="AF36" s="12"/>
      <c r="AG36" s="11"/>
      <c r="AH36" s="12"/>
      <c r="AI36" s="11"/>
      <c r="AJ36" s="11"/>
      <c r="AK36" s="12"/>
      <c r="AL36" s="12"/>
    </row>
    <row r="37" spans="1:38" x14ac:dyDescent="0.2">
      <c r="A37" t="s">
        <v>83</v>
      </c>
      <c r="B37" s="28" t="s">
        <v>196</v>
      </c>
      <c r="C37" t="s">
        <v>92</v>
      </c>
      <c r="D37">
        <v>6405301007</v>
      </c>
      <c r="E37" t="s">
        <v>197</v>
      </c>
      <c r="F37" s="13"/>
      <c r="G37" s="11"/>
      <c r="H37" s="13"/>
      <c r="I37" s="12"/>
      <c r="J37" s="12"/>
      <c r="K37" s="11"/>
      <c r="L37" s="11"/>
      <c r="M37" s="11"/>
      <c r="N37" s="12"/>
      <c r="O37" s="12"/>
      <c r="P37" s="11"/>
      <c r="Q37" s="11"/>
      <c r="R37" s="12"/>
      <c r="S37" s="11"/>
      <c r="T37" s="11"/>
      <c r="U37" s="12"/>
      <c r="V37" s="11"/>
      <c r="W37" s="11"/>
      <c r="X37" s="12"/>
      <c r="Y37" s="37"/>
      <c r="Z37" s="12"/>
      <c r="AA37" s="12"/>
      <c r="AB37" s="37">
        <v>5</v>
      </c>
      <c r="AC37" s="12">
        <v>0.2</v>
      </c>
      <c r="AD37" s="13"/>
      <c r="AE37" s="11"/>
      <c r="AF37" s="12"/>
      <c r="AG37" s="11"/>
      <c r="AH37" s="12"/>
      <c r="AI37" s="11"/>
      <c r="AJ37" s="11"/>
      <c r="AK37" s="12">
        <v>1</v>
      </c>
      <c r="AL37" s="12">
        <v>1</v>
      </c>
    </row>
    <row r="38" spans="1:38" x14ac:dyDescent="0.2">
      <c r="B38" s="36"/>
      <c r="F38" s="13"/>
      <c r="G38" s="11"/>
      <c r="H38" s="13"/>
      <c r="I38" s="12"/>
      <c r="J38" s="12"/>
      <c r="K38" s="11"/>
      <c r="L38" s="11"/>
      <c r="M38" s="11"/>
      <c r="N38" s="12"/>
      <c r="O38" s="12"/>
      <c r="P38" s="11"/>
      <c r="Q38" s="11"/>
      <c r="R38" s="12"/>
      <c r="S38" s="11"/>
      <c r="T38" s="11"/>
      <c r="U38" s="12"/>
      <c r="V38" s="11"/>
      <c r="W38" s="11"/>
      <c r="X38" s="12"/>
      <c r="Y38" s="37"/>
      <c r="Z38" s="12"/>
      <c r="AA38" s="12"/>
      <c r="AB38" s="12"/>
      <c r="AC38" s="12"/>
      <c r="AD38" s="13"/>
      <c r="AE38" s="11"/>
      <c r="AF38" s="12"/>
      <c r="AG38" s="11"/>
      <c r="AH38" s="12"/>
      <c r="AI38" s="11"/>
      <c r="AJ38" s="11"/>
      <c r="AK38" s="12"/>
      <c r="AL38" s="12"/>
    </row>
    <row r="39" spans="1:38" x14ac:dyDescent="0.2">
      <c r="A39" t="s">
        <v>96</v>
      </c>
      <c r="B39" s="18" t="s">
        <v>97</v>
      </c>
      <c r="C39" t="s">
        <v>98</v>
      </c>
      <c r="D39">
        <v>6405307004</v>
      </c>
      <c r="E39" t="s">
        <v>195</v>
      </c>
      <c r="F39" s="13"/>
      <c r="G39" s="11">
        <v>0.01</v>
      </c>
      <c r="H39" s="13"/>
      <c r="I39" s="12"/>
      <c r="J39" s="12"/>
      <c r="K39" s="11"/>
      <c r="L39" s="11"/>
      <c r="M39" s="11"/>
      <c r="N39" s="12"/>
      <c r="O39" s="12"/>
      <c r="P39" s="11"/>
      <c r="Q39" s="11"/>
      <c r="R39" s="12"/>
      <c r="S39" s="11"/>
      <c r="T39" s="11"/>
      <c r="U39" s="12"/>
      <c r="V39" s="11"/>
      <c r="W39" s="11"/>
      <c r="X39" s="12"/>
      <c r="Y39" s="37"/>
      <c r="Z39" s="12"/>
      <c r="AA39" s="12"/>
      <c r="AB39" s="12"/>
      <c r="AC39" s="12"/>
      <c r="AD39" s="13"/>
      <c r="AE39" s="11"/>
      <c r="AF39" s="12"/>
      <c r="AG39" s="11"/>
      <c r="AH39" s="12"/>
      <c r="AI39" s="11">
        <v>0.05</v>
      </c>
      <c r="AJ39" s="11"/>
      <c r="AK39" s="12">
        <v>1</v>
      </c>
      <c r="AL39" s="12">
        <v>1</v>
      </c>
    </row>
    <row r="40" spans="1:38" x14ac:dyDescent="0.2">
      <c r="F40" s="13"/>
      <c r="G40" s="11"/>
      <c r="H40" s="13"/>
      <c r="I40" s="12"/>
      <c r="J40" s="12"/>
      <c r="K40" s="11"/>
      <c r="L40" s="11"/>
      <c r="M40" s="11"/>
      <c r="N40" s="12"/>
      <c r="O40" s="12"/>
      <c r="P40" s="11"/>
      <c r="Q40" s="11"/>
      <c r="R40" s="12"/>
      <c r="S40" s="11"/>
      <c r="T40" s="11"/>
      <c r="U40" s="12"/>
      <c r="V40" s="11"/>
      <c r="W40" s="11"/>
      <c r="X40" s="12"/>
      <c r="Y40" s="37"/>
      <c r="Z40" s="12"/>
      <c r="AA40" s="12"/>
      <c r="AB40" s="12"/>
      <c r="AC40" s="12"/>
      <c r="AD40" s="13"/>
      <c r="AE40" s="11"/>
      <c r="AF40" s="12"/>
      <c r="AG40" s="11"/>
      <c r="AH40" s="12"/>
      <c r="AI40" s="11"/>
      <c r="AJ40" s="11"/>
      <c r="AK40" s="12"/>
      <c r="AL40" s="12"/>
    </row>
    <row r="41" spans="1:38" x14ac:dyDescent="0.2">
      <c r="A41" t="s">
        <v>99</v>
      </c>
      <c r="B41" s="18" t="s">
        <v>8</v>
      </c>
      <c r="C41" t="s">
        <v>100</v>
      </c>
      <c r="D41">
        <v>6405304004</v>
      </c>
      <c r="E41" t="s">
        <v>189</v>
      </c>
      <c r="F41" s="13"/>
      <c r="G41" s="11"/>
      <c r="H41" s="13"/>
      <c r="I41" s="12"/>
      <c r="J41" s="12"/>
      <c r="K41" s="11"/>
      <c r="L41" s="11">
        <v>0.1</v>
      </c>
      <c r="M41" s="11"/>
      <c r="N41" s="12"/>
      <c r="O41" s="12">
        <v>0.1</v>
      </c>
      <c r="P41" s="11">
        <v>0.1</v>
      </c>
      <c r="Q41" s="11"/>
      <c r="R41" s="12"/>
      <c r="S41" s="11"/>
      <c r="T41" s="11"/>
      <c r="U41" s="12"/>
      <c r="V41" s="11"/>
      <c r="W41" s="11"/>
      <c r="X41" s="12"/>
      <c r="Y41" s="12"/>
      <c r="Z41" s="12"/>
      <c r="AA41" s="12"/>
      <c r="AB41" s="12"/>
      <c r="AC41" s="12"/>
      <c r="AD41" s="13"/>
      <c r="AE41" s="11"/>
      <c r="AF41" s="12"/>
      <c r="AG41" s="11"/>
      <c r="AH41" s="12"/>
      <c r="AI41" s="11"/>
      <c r="AJ41" s="11"/>
      <c r="AK41" s="12"/>
      <c r="AL41" s="12">
        <v>1</v>
      </c>
    </row>
    <row r="42" spans="1:38" x14ac:dyDescent="0.2">
      <c r="F42" s="13"/>
      <c r="G42" s="11"/>
      <c r="H42" s="13"/>
      <c r="I42" s="12"/>
      <c r="J42" s="12"/>
      <c r="K42" s="11"/>
      <c r="L42" s="11"/>
      <c r="M42" s="11"/>
      <c r="N42" s="12"/>
      <c r="O42" s="12"/>
      <c r="P42" s="11"/>
      <c r="Q42" s="11"/>
      <c r="R42" s="12"/>
      <c r="S42" s="11"/>
      <c r="T42" s="11"/>
      <c r="U42" s="12"/>
      <c r="V42" s="11"/>
      <c r="W42" s="11"/>
      <c r="X42" s="12"/>
      <c r="Y42" s="37"/>
      <c r="Z42" s="12"/>
      <c r="AA42" s="12"/>
      <c r="AB42" s="12"/>
      <c r="AC42" s="12"/>
      <c r="AD42" s="13"/>
      <c r="AE42" s="11"/>
      <c r="AF42" s="12"/>
      <c r="AG42" s="11"/>
      <c r="AH42" s="12"/>
      <c r="AI42" s="11"/>
      <c r="AJ42" s="11"/>
      <c r="AK42" s="12"/>
      <c r="AL42" s="12"/>
    </row>
    <row r="43" spans="1:38" x14ac:dyDescent="0.2">
      <c r="A43" t="s">
        <v>101</v>
      </c>
      <c r="B43" s="18" t="s">
        <v>102</v>
      </c>
      <c r="C43" t="s">
        <v>103</v>
      </c>
      <c r="D43">
        <v>6405312002</v>
      </c>
      <c r="E43" t="s">
        <v>190</v>
      </c>
      <c r="F43" s="13"/>
      <c r="G43" s="11"/>
      <c r="H43" s="13"/>
      <c r="I43" s="12"/>
      <c r="J43" s="12"/>
      <c r="K43" s="11">
        <v>0.1</v>
      </c>
      <c r="L43" s="11"/>
      <c r="M43" s="11"/>
      <c r="N43" s="12"/>
      <c r="O43" s="12"/>
      <c r="P43" s="11"/>
      <c r="Q43" s="11"/>
      <c r="R43" s="12"/>
      <c r="S43" s="11"/>
      <c r="T43" s="11"/>
      <c r="U43" s="12"/>
      <c r="V43" s="11"/>
      <c r="W43" s="11"/>
      <c r="X43" s="12"/>
      <c r="Y43" s="12">
        <v>20</v>
      </c>
      <c r="Z43" s="12"/>
      <c r="AA43" s="12"/>
      <c r="AB43" s="12"/>
      <c r="AC43" s="12">
        <v>50</v>
      </c>
      <c r="AD43" s="13"/>
      <c r="AE43" s="11"/>
      <c r="AF43" s="12"/>
      <c r="AG43" s="11"/>
      <c r="AH43" s="12"/>
      <c r="AI43" s="11"/>
      <c r="AJ43" s="11"/>
      <c r="AK43" s="12"/>
      <c r="AL43" s="12">
        <v>3</v>
      </c>
    </row>
    <row r="44" spans="1:38" x14ac:dyDescent="0.2">
      <c r="F44" s="13"/>
      <c r="G44" s="11"/>
      <c r="H44" s="13"/>
      <c r="I44" s="12"/>
      <c r="J44" s="12"/>
      <c r="K44" s="11"/>
      <c r="L44" s="11"/>
      <c r="M44" s="11"/>
      <c r="N44" s="12"/>
      <c r="O44" s="12"/>
      <c r="P44" s="11"/>
      <c r="Q44" s="11"/>
      <c r="R44" s="12"/>
      <c r="S44" s="11"/>
      <c r="T44" s="11"/>
      <c r="U44" s="12"/>
      <c r="V44" s="11"/>
      <c r="W44" s="11"/>
      <c r="X44" s="12"/>
      <c r="Y44" s="37"/>
      <c r="Z44" s="12"/>
      <c r="AA44" s="12"/>
      <c r="AB44" s="12"/>
      <c r="AC44" s="12"/>
      <c r="AD44" s="13"/>
      <c r="AE44" s="11"/>
      <c r="AF44" s="12"/>
      <c r="AG44" s="11"/>
      <c r="AH44" s="12"/>
      <c r="AI44" s="11"/>
      <c r="AJ44" s="11"/>
      <c r="AK44" s="12"/>
      <c r="AL44" s="12"/>
    </row>
    <row r="45" spans="1:38" x14ac:dyDescent="0.2">
      <c r="A45" t="s">
        <v>101</v>
      </c>
      <c r="B45" s="18" t="s">
        <v>104</v>
      </c>
      <c r="C45" t="s">
        <v>105</v>
      </c>
      <c r="D45">
        <v>6405312003</v>
      </c>
      <c r="E45" t="s">
        <v>106</v>
      </c>
      <c r="F45" s="44"/>
      <c r="G45" s="45"/>
      <c r="H45" s="13">
        <v>0.02</v>
      </c>
      <c r="I45" s="12">
        <v>0.01</v>
      </c>
      <c r="J45" s="12"/>
      <c r="K45" s="11"/>
      <c r="L45" s="11">
        <v>0.05</v>
      </c>
      <c r="M45" s="11">
        <v>0.05</v>
      </c>
      <c r="N45" s="12"/>
      <c r="O45" s="12">
        <v>0.05</v>
      </c>
      <c r="P45" s="11">
        <v>0.05</v>
      </c>
      <c r="Q45" s="11">
        <v>0.05</v>
      </c>
      <c r="R45" s="12">
        <v>0.05</v>
      </c>
      <c r="S45" s="11"/>
      <c r="T45" s="11"/>
      <c r="U45" s="12"/>
      <c r="V45" s="11">
        <v>0.05</v>
      </c>
      <c r="W45" s="11">
        <v>1</v>
      </c>
      <c r="X45" s="12">
        <v>0.01</v>
      </c>
      <c r="Y45" s="12">
        <v>3</v>
      </c>
      <c r="Z45" s="12"/>
      <c r="AA45" s="12"/>
      <c r="AB45" s="12"/>
      <c r="AC45" s="12"/>
      <c r="AD45" s="13"/>
      <c r="AE45" s="11">
        <v>0.05</v>
      </c>
      <c r="AF45" s="12">
        <v>0.3</v>
      </c>
      <c r="AG45" s="11"/>
      <c r="AH45" s="12"/>
      <c r="AI45" s="11">
        <v>0.01</v>
      </c>
      <c r="AJ45" s="11">
        <v>0.3</v>
      </c>
      <c r="AK45" s="12">
        <v>0.3</v>
      </c>
      <c r="AL45" s="12">
        <v>1</v>
      </c>
    </row>
    <row r="46" spans="1:38" x14ac:dyDescent="0.2">
      <c r="F46" s="13"/>
      <c r="G46" s="11"/>
      <c r="H46" s="13"/>
      <c r="I46" s="12"/>
      <c r="J46" s="12"/>
      <c r="K46" s="11"/>
      <c r="L46" s="11"/>
      <c r="M46" s="11"/>
      <c r="N46" s="12"/>
      <c r="O46" s="12"/>
      <c r="P46" s="11"/>
      <c r="Q46" s="11"/>
      <c r="R46" s="12"/>
      <c r="S46" s="11"/>
      <c r="T46" s="11"/>
      <c r="U46" s="12"/>
      <c r="V46" s="11"/>
      <c r="W46" s="11"/>
      <c r="X46" s="12"/>
      <c r="Y46" s="37"/>
      <c r="Z46" s="12"/>
      <c r="AA46" s="12"/>
      <c r="AB46" s="12"/>
      <c r="AC46" s="12"/>
      <c r="AD46" s="13"/>
      <c r="AE46" s="11"/>
      <c r="AF46" s="12"/>
      <c r="AG46" s="11"/>
      <c r="AH46" s="12"/>
      <c r="AI46" s="11"/>
      <c r="AJ46" s="11"/>
      <c r="AK46" s="12"/>
      <c r="AL46" s="12"/>
    </row>
    <row r="47" spans="1:38" x14ac:dyDescent="0.2">
      <c r="A47" t="s">
        <v>101</v>
      </c>
      <c r="B47" s="18" t="s">
        <v>107</v>
      </c>
      <c r="C47" t="s">
        <v>108</v>
      </c>
      <c r="D47">
        <v>6405312005</v>
      </c>
      <c r="E47" t="s">
        <v>109</v>
      </c>
      <c r="F47" s="13"/>
      <c r="G47" s="11"/>
      <c r="H47" s="13"/>
      <c r="I47" s="12">
        <v>0.2</v>
      </c>
      <c r="J47" s="12"/>
      <c r="K47" s="11"/>
      <c r="L47" s="11"/>
      <c r="M47" s="11"/>
      <c r="N47" s="12"/>
      <c r="O47" s="12">
        <v>0.1</v>
      </c>
      <c r="P47" s="11">
        <v>0.1</v>
      </c>
      <c r="Q47" s="11">
        <v>0.1</v>
      </c>
      <c r="R47" s="12"/>
      <c r="S47" s="11"/>
      <c r="T47" s="11"/>
      <c r="U47" s="12"/>
      <c r="V47" s="11">
        <v>2</v>
      </c>
      <c r="W47" s="11">
        <v>1</v>
      </c>
      <c r="X47" s="12">
        <v>0.01</v>
      </c>
      <c r="Y47" s="37"/>
      <c r="Z47" s="12"/>
      <c r="AA47" s="12"/>
      <c r="AB47" s="12">
        <v>0.5</v>
      </c>
      <c r="AC47" s="12">
        <v>0.1</v>
      </c>
      <c r="AD47" s="13"/>
      <c r="AE47" s="11">
        <v>0.1</v>
      </c>
      <c r="AF47" s="12">
        <v>0.1</v>
      </c>
      <c r="AG47" s="11"/>
      <c r="AH47" s="12"/>
      <c r="AI47" s="11">
        <v>0.01</v>
      </c>
      <c r="AJ47" s="11"/>
      <c r="AK47" s="12">
        <v>0.5</v>
      </c>
      <c r="AL47" s="12">
        <v>1</v>
      </c>
    </row>
    <row r="48" spans="1:38" x14ac:dyDescent="0.2">
      <c r="F48" s="13"/>
      <c r="G48" s="11"/>
      <c r="H48" s="13"/>
      <c r="I48" s="12"/>
      <c r="J48" s="12"/>
      <c r="K48" s="11"/>
      <c r="L48" s="11"/>
      <c r="M48" s="11"/>
      <c r="N48" s="12"/>
      <c r="O48" s="12"/>
      <c r="P48" s="11"/>
      <c r="Q48" s="11"/>
      <c r="R48" s="12"/>
      <c r="S48" s="11"/>
      <c r="T48" s="11"/>
      <c r="U48" s="12"/>
      <c r="V48" s="11"/>
      <c r="W48" s="11"/>
      <c r="X48" s="12"/>
      <c r="Y48" s="37"/>
      <c r="Z48" s="12"/>
      <c r="AA48" s="12"/>
      <c r="AB48" s="12"/>
      <c r="AC48" s="12"/>
      <c r="AD48" s="13"/>
      <c r="AE48" s="11"/>
      <c r="AF48" s="12"/>
      <c r="AG48" s="11"/>
      <c r="AH48" s="12"/>
      <c r="AI48" s="11"/>
      <c r="AJ48" s="11"/>
      <c r="AK48" s="12"/>
      <c r="AL48" s="12"/>
    </row>
    <row r="49" spans="1:38" x14ac:dyDescent="0.2">
      <c r="A49" t="s">
        <v>67</v>
      </c>
      <c r="B49" s="18" t="s">
        <v>165</v>
      </c>
      <c r="C49" t="s">
        <v>167</v>
      </c>
      <c r="D49">
        <v>6405309009</v>
      </c>
      <c r="E49" t="s">
        <v>166</v>
      </c>
      <c r="F49" s="13"/>
      <c r="G49" s="11"/>
      <c r="H49" s="13"/>
      <c r="I49" s="12"/>
      <c r="J49" s="12"/>
      <c r="K49" s="11"/>
      <c r="L49" s="11"/>
      <c r="M49" s="11"/>
      <c r="N49" s="12"/>
      <c r="O49" s="12">
        <v>0.05</v>
      </c>
      <c r="P49" s="11">
        <v>0.05</v>
      </c>
      <c r="Q49" s="11">
        <v>0.05</v>
      </c>
      <c r="R49" s="12"/>
      <c r="S49" s="11"/>
      <c r="T49" s="11"/>
      <c r="U49" s="12"/>
      <c r="V49" s="11"/>
      <c r="W49" s="11"/>
      <c r="X49" s="12"/>
      <c r="Y49" s="37"/>
      <c r="Z49" s="12">
        <v>0.2</v>
      </c>
      <c r="AA49" s="12"/>
      <c r="AB49" s="12"/>
      <c r="AC49" s="12"/>
      <c r="AD49" s="13"/>
      <c r="AE49" s="11">
        <v>0.05</v>
      </c>
      <c r="AF49" s="12"/>
      <c r="AG49" s="11"/>
      <c r="AH49" s="12">
        <v>0.1</v>
      </c>
      <c r="AI49" s="11">
        <v>0.01</v>
      </c>
      <c r="AJ49" s="11">
        <v>0.5</v>
      </c>
      <c r="AK49" s="12"/>
      <c r="AL49" s="12"/>
    </row>
    <row r="50" spans="1:38" x14ac:dyDescent="0.2">
      <c r="F50" s="13"/>
      <c r="G50" s="11"/>
      <c r="H50" s="13"/>
      <c r="I50" s="12"/>
      <c r="J50" s="12"/>
      <c r="K50" s="11"/>
      <c r="L50" s="11"/>
      <c r="M50" s="11"/>
      <c r="N50" s="12"/>
      <c r="O50" s="12"/>
      <c r="P50" s="11"/>
      <c r="Q50" s="11"/>
      <c r="R50" s="12"/>
      <c r="S50" s="11"/>
      <c r="T50" s="11"/>
      <c r="U50" s="12"/>
      <c r="V50" s="11"/>
      <c r="W50" s="11"/>
      <c r="X50" s="12"/>
      <c r="Y50" s="37"/>
      <c r="Z50" s="12"/>
      <c r="AA50" s="12"/>
      <c r="AB50" s="12"/>
      <c r="AC50" s="12"/>
      <c r="AD50" s="13"/>
      <c r="AE50" s="11"/>
      <c r="AF50" s="12"/>
      <c r="AG50" s="11"/>
      <c r="AH50" s="12"/>
      <c r="AI50" s="11"/>
      <c r="AJ50" s="11"/>
      <c r="AK50" s="12"/>
      <c r="AL50" s="12"/>
    </row>
    <row r="51" spans="1:38" x14ac:dyDescent="0.2">
      <c r="A51" s="1" t="s">
        <v>110</v>
      </c>
      <c r="F51" s="13"/>
      <c r="G51" s="11"/>
      <c r="H51" s="13"/>
      <c r="I51" s="12"/>
      <c r="J51" s="12"/>
      <c r="K51" s="11"/>
      <c r="L51" s="11"/>
      <c r="M51" s="11"/>
      <c r="N51" s="12"/>
      <c r="O51" s="12"/>
      <c r="P51" s="11"/>
      <c r="Q51" s="11"/>
      <c r="R51" s="12"/>
      <c r="S51" s="11"/>
      <c r="T51" s="11"/>
      <c r="U51" s="12"/>
      <c r="V51" s="11"/>
      <c r="W51" s="11"/>
      <c r="X51" s="12"/>
      <c r="Y51" s="37"/>
      <c r="Z51" s="12"/>
      <c r="AA51" s="12"/>
      <c r="AB51" s="12"/>
      <c r="AC51" s="12"/>
      <c r="AD51" s="13"/>
      <c r="AE51" s="11"/>
      <c r="AF51" s="12"/>
      <c r="AG51" s="11"/>
      <c r="AH51" s="12"/>
      <c r="AI51" s="11"/>
      <c r="AJ51" s="11"/>
      <c r="AK51" s="12"/>
      <c r="AL51" s="12"/>
    </row>
    <row r="52" spans="1:38" x14ac:dyDescent="0.2">
      <c r="A52" s="1"/>
      <c r="F52" s="13"/>
      <c r="G52" s="11"/>
      <c r="H52" s="13"/>
      <c r="I52" s="12"/>
      <c r="J52" s="12"/>
      <c r="K52" s="11"/>
      <c r="L52" s="11"/>
      <c r="M52" s="11"/>
      <c r="N52" s="12"/>
      <c r="O52" s="12"/>
      <c r="P52" s="11"/>
      <c r="Q52" s="11"/>
      <c r="R52" s="12"/>
      <c r="S52" s="11"/>
      <c r="T52" s="11"/>
      <c r="U52" s="12"/>
      <c r="V52" s="11"/>
      <c r="W52" s="11"/>
      <c r="X52" s="12"/>
      <c r="Y52" s="37"/>
      <c r="Z52" s="12"/>
      <c r="AA52" s="12"/>
      <c r="AB52" s="12"/>
      <c r="AC52" s="12"/>
      <c r="AD52" s="13"/>
      <c r="AE52" s="11"/>
      <c r="AF52" s="12"/>
      <c r="AG52" s="11"/>
      <c r="AH52" s="12"/>
      <c r="AI52" s="11"/>
      <c r="AJ52" s="11"/>
      <c r="AK52" s="12"/>
      <c r="AL52" s="12"/>
    </row>
    <row r="53" spans="1:38" ht="25.5" x14ac:dyDescent="0.2">
      <c r="A53" s="39" t="s">
        <v>111</v>
      </c>
      <c r="B53" s="39" t="s">
        <v>112</v>
      </c>
      <c r="C53" s="39" t="s">
        <v>113</v>
      </c>
      <c r="D53" s="39">
        <v>6405104001</v>
      </c>
      <c r="E53" s="43" t="s">
        <v>206</v>
      </c>
      <c r="F53" s="40"/>
      <c r="G53" s="41"/>
      <c r="H53" s="40"/>
      <c r="I53" s="42"/>
      <c r="J53" s="42"/>
      <c r="K53" s="41"/>
      <c r="L53" s="41"/>
      <c r="M53" s="41"/>
      <c r="N53" s="42"/>
      <c r="O53" s="42"/>
      <c r="P53" s="41"/>
      <c r="Q53" s="41"/>
      <c r="R53" s="42"/>
      <c r="S53" s="41"/>
      <c r="T53" s="41"/>
      <c r="U53" s="42"/>
      <c r="V53" s="41"/>
      <c r="W53" s="41"/>
      <c r="X53" s="42"/>
      <c r="Y53" s="42"/>
      <c r="Z53" s="42"/>
      <c r="AA53" s="42"/>
      <c r="AB53" s="42"/>
      <c r="AC53" s="42"/>
      <c r="AD53" s="40"/>
      <c r="AE53" s="41"/>
      <c r="AF53" s="42"/>
      <c r="AG53" s="41"/>
      <c r="AH53" s="42"/>
      <c r="AI53" s="41"/>
      <c r="AJ53" s="41"/>
      <c r="AK53" s="42"/>
      <c r="AL53" s="42">
        <v>2</v>
      </c>
    </row>
    <row r="54" spans="1:38" x14ac:dyDescent="0.2">
      <c r="F54" s="13"/>
      <c r="G54" s="11"/>
      <c r="H54" s="13"/>
      <c r="I54" s="12"/>
      <c r="J54" s="12"/>
      <c r="K54" s="11"/>
      <c r="L54" s="11"/>
      <c r="M54" s="11"/>
      <c r="N54" s="12"/>
      <c r="O54" s="12"/>
      <c r="P54" s="11"/>
      <c r="Q54" s="11"/>
      <c r="R54" s="12"/>
      <c r="S54" s="11"/>
      <c r="T54" s="11"/>
      <c r="U54" s="12"/>
      <c r="V54" s="11"/>
      <c r="W54" s="11"/>
      <c r="X54" s="12"/>
      <c r="Y54" s="37"/>
      <c r="Z54" s="12"/>
      <c r="AA54" s="12"/>
      <c r="AB54" s="12"/>
      <c r="AC54" s="12"/>
      <c r="AD54" s="13"/>
      <c r="AE54" s="11"/>
      <c r="AF54" s="12"/>
      <c r="AG54" s="11"/>
      <c r="AH54" s="12"/>
      <c r="AI54" s="11"/>
      <c r="AJ54" s="11"/>
      <c r="AK54" s="12"/>
      <c r="AL54" s="12"/>
    </row>
    <row r="55" spans="1:38" x14ac:dyDescent="0.2">
      <c r="A55" s="39" t="s">
        <v>111</v>
      </c>
      <c r="B55" s="39" t="s">
        <v>115</v>
      </c>
      <c r="C55" s="39" t="s">
        <v>114</v>
      </c>
      <c r="D55" s="39">
        <v>6405104001</v>
      </c>
      <c r="E55" s="39" t="s">
        <v>174</v>
      </c>
      <c r="F55" s="40"/>
      <c r="G55" s="41"/>
      <c r="H55" s="42"/>
      <c r="I55" s="42"/>
      <c r="J55" s="42"/>
      <c r="K55" s="41"/>
      <c r="L55" s="41"/>
      <c r="M55" s="41"/>
      <c r="N55" s="42"/>
      <c r="O55" s="42"/>
      <c r="P55" s="41">
        <v>0.5</v>
      </c>
      <c r="Q55" s="41">
        <v>0.3</v>
      </c>
      <c r="R55" s="42">
        <v>0.05</v>
      </c>
      <c r="S55" s="41"/>
      <c r="T55" s="41"/>
      <c r="U55" s="42"/>
      <c r="V55" s="41">
        <v>3</v>
      </c>
      <c r="W55" s="41">
        <v>3</v>
      </c>
      <c r="X55" s="42"/>
      <c r="Y55" s="42"/>
      <c r="Z55" s="42"/>
      <c r="AA55" s="42"/>
      <c r="AB55" s="42">
        <v>1</v>
      </c>
      <c r="AC55" s="42"/>
      <c r="AD55" s="40"/>
      <c r="AE55" s="41"/>
      <c r="AF55" s="42">
        <v>0.6</v>
      </c>
      <c r="AG55" s="41"/>
      <c r="AH55" s="42"/>
      <c r="AI55" s="41"/>
      <c r="AJ55" s="41"/>
      <c r="AK55" s="42"/>
      <c r="AL55" s="42">
        <v>1</v>
      </c>
    </row>
    <row r="56" spans="1:38" x14ac:dyDescent="0.2">
      <c r="F56" s="13"/>
      <c r="G56" s="11"/>
      <c r="H56" s="13"/>
      <c r="I56" s="12"/>
      <c r="J56" s="12"/>
      <c r="K56" s="11"/>
      <c r="L56" s="11"/>
      <c r="M56" s="11"/>
      <c r="N56" s="12"/>
      <c r="O56" s="12"/>
      <c r="P56" s="11"/>
      <c r="Q56" s="11"/>
      <c r="R56" s="12"/>
      <c r="S56" s="11"/>
      <c r="T56" s="11"/>
      <c r="U56" s="12"/>
      <c r="V56" s="11"/>
      <c r="W56" s="11"/>
      <c r="X56" s="12"/>
      <c r="Y56" s="37"/>
      <c r="Z56" s="12"/>
      <c r="AA56" s="12"/>
      <c r="AB56" s="12"/>
      <c r="AC56" s="12"/>
      <c r="AD56" s="13"/>
      <c r="AE56" s="11"/>
      <c r="AF56" s="12"/>
      <c r="AG56" s="11"/>
      <c r="AH56" s="12"/>
      <c r="AI56" s="11"/>
      <c r="AJ56" s="11"/>
      <c r="AK56" s="12"/>
      <c r="AL56" s="12"/>
    </row>
    <row r="57" spans="1:38" x14ac:dyDescent="0.2">
      <c r="A57" s="39" t="s">
        <v>111</v>
      </c>
      <c r="B57" s="39" t="s">
        <v>116</v>
      </c>
      <c r="C57" s="39" t="s">
        <v>114</v>
      </c>
      <c r="D57" s="39">
        <v>6405104001</v>
      </c>
      <c r="E57" s="39" t="s">
        <v>117</v>
      </c>
      <c r="F57" s="40"/>
      <c r="G57" s="41"/>
      <c r="H57" s="40">
        <v>0.1</v>
      </c>
      <c r="I57" s="42"/>
      <c r="J57" s="42"/>
      <c r="K57" s="41"/>
      <c r="L57" s="41"/>
      <c r="M57" s="41"/>
      <c r="N57" s="42"/>
      <c r="O57" s="42"/>
      <c r="P57" s="41">
        <v>0.1</v>
      </c>
      <c r="Q57" s="41">
        <v>0.1</v>
      </c>
      <c r="R57" s="42"/>
      <c r="S57" s="41"/>
      <c r="T57" s="41">
        <v>0.1</v>
      </c>
      <c r="U57" s="42"/>
      <c r="V57" s="41"/>
      <c r="W57" s="41"/>
      <c r="X57" s="42">
        <v>0.01</v>
      </c>
      <c r="Y57" s="42"/>
      <c r="Z57" s="42"/>
      <c r="AA57" s="42"/>
      <c r="AB57" s="42"/>
      <c r="AC57" s="42"/>
      <c r="AD57" s="40"/>
      <c r="AE57" s="41"/>
      <c r="AF57" s="42">
        <v>0.4</v>
      </c>
      <c r="AG57" s="41"/>
      <c r="AH57" s="42"/>
      <c r="AI57" s="41"/>
      <c r="AJ57" s="41">
        <v>0.1</v>
      </c>
      <c r="AK57" s="42">
        <v>0.5</v>
      </c>
      <c r="AL57" s="42"/>
    </row>
    <row r="58" spans="1:38" x14ac:dyDescent="0.2">
      <c r="F58" s="13"/>
      <c r="G58" s="11"/>
      <c r="H58" s="13"/>
      <c r="I58" s="12"/>
      <c r="J58" s="12"/>
      <c r="K58" s="11"/>
      <c r="L58" s="11"/>
      <c r="M58" s="11"/>
      <c r="N58" s="12"/>
      <c r="O58" s="12"/>
      <c r="P58" s="11"/>
      <c r="Q58" s="11"/>
      <c r="R58" s="12"/>
      <c r="S58" s="11"/>
      <c r="T58" s="11"/>
      <c r="U58" s="12"/>
      <c r="V58" s="11"/>
      <c r="W58" s="11"/>
      <c r="X58" s="12"/>
      <c r="Y58" s="37"/>
      <c r="Z58" s="12"/>
      <c r="AA58" s="12"/>
      <c r="AB58" s="12"/>
      <c r="AC58" s="12"/>
      <c r="AD58" s="13"/>
      <c r="AE58" s="11"/>
      <c r="AF58" s="12"/>
      <c r="AG58" s="11"/>
      <c r="AH58" s="12"/>
      <c r="AI58" s="11"/>
      <c r="AJ58" s="11"/>
      <c r="AK58" s="12"/>
      <c r="AL58" s="12"/>
    </row>
    <row r="59" spans="1:38" x14ac:dyDescent="0.2">
      <c r="A59" t="s">
        <v>118</v>
      </c>
      <c r="B59" s="18" t="s">
        <v>3</v>
      </c>
      <c r="C59" t="s">
        <v>119</v>
      </c>
      <c r="D59">
        <v>6405101002</v>
      </c>
      <c r="E59" t="s">
        <v>120</v>
      </c>
      <c r="F59" s="13"/>
      <c r="G59" s="11"/>
      <c r="H59" s="13"/>
      <c r="I59" s="12"/>
      <c r="J59" s="12"/>
      <c r="K59" s="11"/>
      <c r="L59" s="11"/>
      <c r="M59" s="11"/>
      <c r="N59" s="12"/>
      <c r="O59" s="12">
        <v>0.1</v>
      </c>
      <c r="P59" s="11"/>
      <c r="Q59" s="11"/>
      <c r="R59" s="12">
        <v>0.1</v>
      </c>
      <c r="S59" s="11"/>
      <c r="T59" s="11"/>
      <c r="U59" s="12"/>
      <c r="V59" s="11"/>
      <c r="W59" s="11"/>
      <c r="X59" s="12"/>
      <c r="Y59" s="37">
        <v>2</v>
      </c>
      <c r="Z59" s="12"/>
      <c r="AA59" s="12"/>
      <c r="AB59" s="12">
        <v>1</v>
      </c>
      <c r="AC59" s="12">
        <v>1</v>
      </c>
      <c r="AD59" s="13"/>
      <c r="AE59" s="11"/>
      <c r="AF59" s="12"/>
      <c r="AG59" s="11"/>
      <c r="AH59" s="12"/>
      <c r="AI59" s="11"/>
      <c r="AJ59" s="11"/>
      <c r="AK59" s="12"/>
      <c r="AL59" s="12">
        <v>1</v>
      </c>
    </row>
    <row r="60" spans="1:38" x14ac:dyDescent="0.2">
      <c r="F60" s="13"/>
      <c r="G60" s="11"/>
      <c r="H60" s="13"/>
      <c r="I60" s="12"/>
      <c r="J60" s="12"/>
      <c r="K60" s="11"/>
      <c r="L60" s="11"/>
      <c r="M60" s="11"/>
      <c r="N60" s="12"/>
      <c r="O60" s="12"/>
      <c r="P60" s="11"/>
      <c r="Q60" s="11"/>
      <c r="R60" s="12"/>
      <c r="S60" s="11"/>
      <c r="T60" s="11"/>
      <c r="U60" s="12"/>
      <c r="V60" s="11"/>
      <c r="W60" s="11"/>
      <c r="X60" s="12"/>
      <c r="Y60" s="37"/>
      <c r="Z60" s="12"/>
      <c r="AA60" s="12"/>
      <c r="AB60" s="12"/>
      <c r="AC60" s="12"/>
      <c r="AD60" s="13"/>
      <c r="AE60" s="11"/>
      <c r="AF60" s="12"/>
      <c r="AG60" s="11"/>
      <c r="AH60" s="12"/>
      <c r="AI60" s="11"/>
      <c r="AJ60" s="11"/>
      <c r="AK60" s="12"/>
      <c r="AL60" s="12"/>
    </row>
    <row r="61" spans="1:38" x14ac:dyDescent="0.2">
      <c r="A61" s="39" t="s">
        <v>121</v>
      </c>
      <c r="B61" s="39" t="s">
        <v>122</v>
      </c>
      <c r="C61" s="39" t="s">
        <v>123</v>
      </c>
      <c r="D61" s="39">
        <v>6405109001</v>
      </c>
      <c r="E61" s="39" t="s">
        <v>117</v>
      </c>
      <c r="F61" s="40"/>
      <c r="G61" s="41"/>
      <c r="H61" s="40">
        <v>0.1</v>
      </c>
      <c r="I61" s="42"/>
      <c r="J61" s="42"/>
      <c r="K61" s="41"/>
      <c r="L61" s="41"/>
      <c r="M61" s="41"/>
      <c r="N61" s="42"/>
      <c r="O61" s="42"/>
      <c r="P61" s="41">
        <v>0.1</v>
      </c>
      <c r="Q61" s="41">
        <v>0.1</v>
      </c>
      <c r="R61" s="42"/>
      <c r="S61" s="41"/>
      <c r="T61" s="41">
        <v>0.1</v>
      </c>
      <c r="U61" s="42"/>
      <c r="V61" s="41"/>
      <c r="W61" s="41">
        <v>0.01</v>
      </c>
      <c r="X61" s="42">
        <v>0.01</v>
      </c>
      <c r="Y61" s="42"/>
      <c r="Z61" s="42"/>
      <c r="AA61" s="42"/>
      <c r="AB61" s="42"/>
      <c r="AC61" s="42"/>
      <c r="AD61" s="40"/>
      <c r="AE61" s="41"/>
      <c r="AF61" s="42">
        <v>0.2</v>
      </c>
      <c r="AG61" s="41"/>
      <c r="AH61" s="42"/>
      <c r="AI61" s="41"/>
      <c r="AJ61" s="41">
        <v>0.1</v>
      </c>
      <c r="AK61" s="42">
        <v>0.3</v>
      </c>
      <c r="AL61" s="42"/>
    </row>
    <row r="62" spans="1:38" x14ac:dyDescent="0.2">
      <c r="F62" s="13"/>
      <c r="G62" s="11"/>
      <c r="H62" s="13"/>
      <c r="I62" s="12"/>
      <c r="J62" s="12"/>
      <c r="K62" s="11"/>
      <c r="L62" s="11"/>
      <c r="M62" s="11"/>
      <c r="N62" s="12"/>
      <c r="O62" s="12"/>
      <c r="P62" s="11"/>
      <c r="Q62" s="11"/>
      <c r="R62" s="12"/>
      <c r="S62" s="11"/>
      <c r="T62" s="11"/>
      <c r="U62" s="12"/>
      <c r="V62" s="11"/>
      <c r="W62" s="11"/>
      <c r="X62" s="12"/>
      <c r="Y62" s="37"/>
      <c r="Z62" s="12"/>
      <c r="AA62" s="12"/>
      <c r="AB62" s="12"/>
      <c r="AC62" s="12"/>
      <c r="AD62" s="13"/>
      <c r="AE62" s="11"/>
      <c r="AF62" s="12"/>
      <c r="AG62" s="11"/>
      <c r="AH62" s="12"/>
      <c r="AI62" s="11"/>
      <c r="AJ62" s="11"/>
      <c r="AK62" s="12"/>
      <c r="AL62" s="12"/>
    </row>
    <row r="63" spans="1:38" x14ac:dyDescent="0.2">
      <c r="A63" t="s">
        <v>121</v>
      </c>
      <c r="B63" s="18" t="s">
        <v>124</v>
      </c>
      <c r="C63" t="s">
        <v>123</v>
      </c>
      <c r="D63">
        <v>6405109001</v>
      </c>
      <c r="E63" t="s">
        <v>175</v>
      </c>
      <c r="F63" s="13"/>
      <c r="G63" s="11"/>
      <c r="H63" s="13"/>
      <c r="I63" s="12"/>
      <c r="J63" s="12"/>
      <c r="K63" s="11"/>
      <c r="L63" s="11"/>
      <c r="M63" s="11"/>
      <c r="N63" s="12"/>
      <c r="O63" s="12"/>
      <c r="P63" s="11">
        <v>0.2</v>
      </c>
      <c r="Q63" s="11"/>
      <c r="R63" s="12"/>
      <c r="S63" s="11"/>
      <c r="T63" s="11"/>
      <c r="U63" s="12"/>
      <c r="V63" s="11"/>
      <c r="W63" s="11"/>
      <c r="X63" s="12"/>
      <c r="Y63" s="12">
        <v>3</v>
      </c>
      <c r="Z63" s="12"/>
      <c r="AA63" s="12"/>
      <c r="AB63" s="12"/>
      <c r="AC63" s="12"/>
      <c r="AD63" s="13"/>
      <c r="AE63" s="11"/>
      <c r="AF63" s="12"/>
      <c r="AG63" s="11"/>
      <c r="AH63" s="12"/>
      <c r="AI63" s="11"/>
      <c r="AJ63" s="11"/>
      <c r="AK63" s="12"/>
      <c r="AL63" s="12">
        <v>3</v>
      </c>
    </row>
    <row r="64" spans="1:38" x14ac:dyDescent="0.2">
      <c r="F64" s="13"/>
      <c r="G64" s="11"/>
      <c r="H64" s="13"/>
      <c r="I64" s="12"/>
      <c r="J64" s="12"/>
      <c r="K64" s="11"/>
      <c r="L64" s="11"/>
      <c r="M64" s="11"/>
      <c r="N64" s="12"/>
      <c r="O64" s="12"/>
      <c r="P64" s="11"/>
      <c r="Q64" s="11"/>
      <c r="R64" s="12"/>
      <c r="S64" s="11"/>
      <c r="T64" s="11"/>
      <c r="U64" s="12"/>
      <c r="V64" s="11"/>
      <c r="W64" s="11"/>
      <c r="X64" s="12"/>
      <c r="Y64" s="37"/>
      <c r="Z64" s="12"/>
      <c r="AA64" s="12"/>
      <c r="AB64" s="12"/>
      <c r="AC64" s="12"/>
      <c r="AD64" s="13"/>
      <c r="AE64" s="11"/>
      <c r="AF64" s="12"/>
      <c r="AG64" s="11"/>
      <c r="AH64" s="12"/>
      <c r="AI64" s="11"/>
      <c r="AJ64" s="11"/>
      <c r="AK64" s="12"/>
      <c r="AL64" s="12"/>
    </row>
    <row r="65" spans="1:38" x14ac:dyDescent="0.2">
      <c r="A65" t="s">
        <v>125</v>
      </c>
      <c r="B65" s="18" t="s">
        <v>126</v>
      </c>
      <c r="C65" t="s">
        <v>127</v>
      </c>
      <c r="D65">
        <v>6405106001</v>
      </c>
      <c r="E65" t="s">
        <v>128</v>
      </c>
      <c r="F65" s="13"/>
      <c r="G65" s="11"/>
      <c r="H65" s="13">
        <v>0.3</v>
      </c>
      <c r="I65" s="12">
        <v>0.1</v>
      </c>
      <c r="J65" s="12"/>
      <c r="K65" s="11">
        <v>0.5</v>
      </c>
      <c r="L65" s="11"/>
      <c r="M65" s="11"/>
      <c r="N65" s="12"/>
      <c r="O65" s="12">
        <v>0.2</v>
      </c>
      <c r="P65" s="11">
        <v>0.5</v>
      </c>
      <c r="Q65" s="11">
        <v>0.5</v>
      </c>
      <c r="R65" s="12"/>
      <c r="S65" s="11"/>
      <c r="T65" s="11"/>
      <c r="U65" s="12"/>
      <c r="V65" s="11"/>
      <c r="W65" s="11"/>
      <c r="X65" s="12"/>
      <c r="Y65" s="12"/>
      <c r="Z65" s="12"/>
      <c r="AA65" s="12"/>
      <c r="AB65" s="12"/>
      <c r="AC65" s="12"/>
      <c r="AD65" s="13"/>
      <c r="AE65" s="11"/>
      <c r="AF65" s="12"/>
      <c r="AG65" s="11"/>
      <c r="AH65" s="12"/>
      <c r="AI65" s="11">
        <v>0.02</v>
      </c>
      <c r="AJ65" s="11"/>
      <c r="AK65" s="12"/>
      <c r="AL65" s="12"/>
    </row>
    <row r="66" spans="1:38" x14ac:dyDescent="0.2">
      <c r="A66" s="1"/>
      <c r="F66" s="13"/>
      <c r="G66" s="11"/>
      <c r="H66" s="13"/>
      <c r="I66" s="12"/>
      <c r="J66" s="12"/>
      <c r="K66" s="11"/>
      <c r="L66" s="11"/>
      <c r="M66" s="11"/>
      <c r="N66" s="12"/>
      <c r="O66" s="12"/>
      <c r="P66" s="11"/>
      <c r="Q66" s="11"/>
      <c r="R66" s="12"/>
      <c r="S66" s="11"/>
      <c r="T66" s="11"/>
      <c r="U66" s="12"/>
      <c r="V66" s="11"/>
      <c r="W66" s="11"/>
      <c r="X66" s="12"/>
      <c r="Y66" s="37"/>
      <c r="Z66" s="12"/>
      <c r="AA66" s="12"/>
      <c r="AB66" s="12"/>
      <c r="AC66" s="12"/>
      <c r="AD66" s="13"/>
      <c r="AE66" s="11"/>
      <c r="AF66" s="12"/>
      <c r="AG66" s="11"/>
      <c r="AH66" s="12"/>
      <c r="AI66" s="11"/>
      <c r="AJ66" s="11"/>
      <c r="AK66" s="12"/>
      <c r="AL66" s="12"/>
    </row>
    <row r="67" spans="1:38" x14ac:dyDescent="0.2">
      <c r="A67" s="1" t="s">
        <v>129</v>
      </c>
      <c r="F67" s="13"/>
      <c r="G67" s="11"/>
      <c r="H67" s="13"/>
      <c r="I67" s="12"/>
      <c r="J67" s="12"/>
      <c r="K67" s="11"/>
      <c r="L67" s="11"/>
      <c r="M67" s="11"/>
      <c r="N67" s="12"/>
      <c r="O67" s="12"/>
      <c r="P67" s="11"/>
      <c r="Q67" s="11"/>
      <c r="R67" s="12"/>
      <c r="S67" s="11"/>
      <c r="T67" s="11"/>
      <c r="U67" s="12"/>
      <c r="V67" s="11"/>
      <c r="W67" s="11"/>
      <c r="X67" s="12"/>
      <c r="Y67" s="37"/>
      <c r="Z67" s="12"/>
      <c r="AA67" s="12"/>
      <c r="AB67" s="12"/>
      <c r="AC67" s="12"/>
      <c r="AD67" s="13"/>
      <c r="AE67" s="11"/>
      <c r="AF67" s="12"/>
      <c r="AG67" s="11"/>
      <c r="AH67" s="12"/>
      <c r="AI67" s="11"/>
      <c r="AJ67" s="11"/>
      <c r="AK67" s="12"/>
      <c r="AL67" s="12"/>
    </row>
    <row r="68" spans="1:38" x14ac:dyDescent="0.2">
      <c r="F68" s="13"/>
      <c r="G68" s="11"/>
      <c r="H68" s="13"/>
      <c r="I68" s="12"/>
      <c r="J68" s="12"/>
      <c r="K68" s="11"/>
      <c r="L68" s="11"/>
      <c r="M68" s="11"/>
      <c r="N68" s="12"/>
      <c r="O68" s="12"/>
      <c r="P68" s="11"/>
      <c r="Q68" s="11"/>
      <c r="R68" s="12"/>
      <c r="S68" s="11"/>
      <c r="T68" s="11"/>
      <c r="U68" s="12"/>
      <c r="V68" s="11"/>
      <c r="W68" s="11"/>
      <c r="X68" s="12"/>
      <c r="Y68" s="37"/>
      <c r="Z68" s="12"/>
      <c r="AA68" s="12"/>
      <c r="AB68" s="12"/>
      <c r="AC68" s="12"/>
      <c r="AD68" s="13"/>
      <c r="AE68" s="11"/>
      <c r="AF68" s="12"/>
      <c r="AG68" s="11"/>
      <c r="AH68" s="12"/>
      <c r="AI68" s="11"/>
      <c r="AJ68" s="11"/>
      <c r="AK68" s="12"/>
      <c r="AL68" s="12"/>
    </row>
    <row r="69" spans="1:38" x14ac:dyDescent="0.2">
      <c r="A69" t="s">
        <v>130</v>
      </c>
      <c r="B69" s="18" t="s">
        <v>198</v>
      </c>
      <c r="C69" t="s">
        <v>131</v>
      </c>
      <c r="D69">
        <v>6405202003</v>
      </c>
      <c r="E69" t="s">
        <v>132</v>
      </c>
      <c r="F69" s="13"/>
      <c r="G69" s="11"/>
      <c r="H69" s="13"/>
      <c r="I69" s="12"/>
      <c r="J69" s="12"/>
      <c r="K69" s="11"/>
      <c r="L69" s="11"/>
      <c r="M69" s="11"/>
      <c r="N69" s="12"/>
      <c r="O69" s="12">
        <v>0.2</v>
      </c>
      <c r="P69" s="11"/>
      <c r="Q69" s="11"/>
      <c r="R69" s="12">
        <v>0.2</v>
      </c>
      <c r="S69" s="11"/>
      <c r="T69" s="11"/>
      <c r="U69" s="12">
        <v>0.1</v>
      </c>
      <c r="V69" s="11"/>
      <c r="W69" s="11"/>
      <c r="X69" s="12">
        <v>0.2</v>
      </c>
      <c r="Y69" s="37"/>
      <c r="Z69" s="12">
        <v>10</v>
      </c>
      <c r="AA69" s="12"/>
      <c r="AB69" s="12">
        <v>10</v>
      </c>
      <c r="AC69" s="12">
        <v>0.5</v>
      </c>
      <c r="AD69" s="13"/>
      <c r="AE69" s="11"/>
      <c r="AF69" s="12"/>
      <c r="AG69" s="11"/>
      <c r="AH69" s="12">
        <v>0.5</v>
      </c>
      <c r="AI69" s="11"/>
      <c r="AJ69" s="11"/>
      <c r="AK69" s="12">
        <v>0.5</v>
      </c>
      <c r="AL69" s="12">
        <v>4</v>
      </c>
    </row>
    <row r="70" spans="1:38" x14ac:dyDescent="0.2">
      <c r="F70" s="13"/>
      <c r="G70" s="11"/>
      <c r="H70" s="13"/>
      <c r="I70" s="12"/>
      <c r="J70" s="12"/>
      <c r="K70" s="11"/>
      <c r="L70" s="11"/>
      <c r="M70" s="11"/>
      <c r="N70" s="12"/>
      <c r="O70" s="12"/>
      <c r="P70" s="11"/>
      <c r="Q70" s="11"/>
      <c r="R70" s="12"/>
      <c r="S70" s="11"/>
      <c r="T70" s="11"/>
      <c r="U70" s="12"/>
      <c r="V70" s="11"/>
      <c r="W70" s="11"/>
      <c r="X70" s="12"/>
      <c r="Y70" s="37"/>
      <c r="Z70" s="12"/>
      <c r="AA70" s="12"/>
      <c r="AB70" s="12"/>
      <c r="AC70" s="12"/>
      <c r="AD70" s="13"/>
      <c r="AE70" s="11"/>
      <c r="AF70" s="12"/>
      <c r="AG70" s="11"/>
      <c r="AH70" s="12"/>
      <c r="AI70" s="11"/>
      <c r="AJ70" s="11"/>
      <c r="AK70" s="12"/>
      <c r="AL70" s="12"/>
    </row>
    <row r="71" spans="1:38" x14ac:dyDescent="0.2">
      <c r="A71" t="s">
        <v>130</v>
      </c>
      <c r="B71" s="18" t="s">
        <v>133</v>
      </c>
      <c r="C71" t="s">
        <v>134</v>
      </c>
      <c r="D71">
        <v>6405202003</v>
      </c>
      <c r="E71" t="s">
        <v>135</v>
      </c>
      <c r="F71" s="13"/>
      <c r="G71" s="11"/>
      <c r="H71" s="13"/>
      <c r="I71" s="12"/>
      <c r="J71" s="12"/>
      <c r="K71" s="11"/>
      <c r="L71" s="11"/>
      <c r="M71" s="11"/>
      <c r="N71" s="12"/>
      <c r="O71" s="12"/>
      <c r="P71" s="11"/>
      <c r="Q71" s="11"/>
      <c r="R71" s="12"/>
      <c r="S71" s="11"/>
      <c r="T71" s="11"/>
      <c r="U71" s="12"/>
      <c r="V71" s="11"/>
      <c r="W71" s="11"/>
      <c r="X71" s="12"/>
      <c r="Y71" s="37"/>
      <c r="Z71" s="12"/>
      <c r="AA71" s="12"/>
      <c r="AB71" s="12">
        <v>2</v>
      </c>
      <c r="AC71" s="12">
        <v>0.2</v>
      </c>
      <c r="AD71" s="13"/>
      <c r="AE71" s="11"/>
      <c r="AF71" s="12"/>
      <c r="AG71" s="11"/>
      <c r="AH71" s="12"/>
      <c r="AI71" s="11"/>
      <c r="AJ71" s="11"/>
      <c r="AK71" s="12"/>
      <c r="AL71" s="12">
        <v>1</v>
      </c>
    </row>
    <row r="72" spans="1:38" x14ac:dyDescent="0.2">
      <c r="F72" s="13"/>
      <c r="G72" s="11"/>
      <c r="H72" s="13"/>
      <c r="I72" s="12"/>
      <c r="J72" s="12"/>
      <c r="K72" s="11"/>
      <c r="L72" s="11"/>
      <c r="M72" s="11"/>
      <c r="N72" s="12"/>
      <c r="O72" s="12"/>
      <c r="P72" s="11"/>
      <c r="Q72" s="11"/>
      <c r="R72" s="12"/>
      <c r="S72" s="11"/>
      <c r="T72" s="11"/>
      <c r="U72" s="12"/>
      <c r="V72" s="11"/>
      <c r="W72" s="11"/>
      <c r="X72" s="12"/>
      <c r="Y72" s="37"/>
      <c r="Z72" s="12"/>
      <c r="AA72" s="12"/>
      <c r="AB72" s="12"/>
      <c r="AC72" s="12"/>
      <c r="AD72" s="13"/>
      <c r="AE72" s="11"/>
      <c r="AF72" s="12"/>
      <c r="AG72" s="11"/>
      <c r="AH72" s="12"/>
      <c r="AI72" s="11"/>
      <c r="AJ72" s="11"/>
      <c r="AK72" s="12"/>
      <c r="AL72" s="12"/>
    </row>
    <row r="73" spans="1:38" x14ac:dyDescent="0.2">
      <c r="A73" t="s">
        <v>130</v>
      </c>
      <c r="B73" t="s">
        <v>170</v>
      </c>
      <c r="C73" t="s">
        <v>134</v>
      </c>
      <c r="D73">
        <v>6405202003</v>
      </c>
      <c r="E73" t="s">
        <v>171</v>
      </c>
      <c r="F73" s="13"/>
      <c r="G73" s="11"/>
      <c r="H73" s="13"/>
      <c r="I73" s="12"/>
      <c r="J73" s="12"/>
      <c r="K73" s="11"/>
      <c r="L73" s="11"/>
      <c r="M73" s="11"/>
      <c r="N73" s="12"/>
      <c r="O73" s="12"/>
      <c r="P73" s="11"/>
      <c r="Q73" s="11"/>
      <c r="R73" s="12"/>
      <c r="S73" s="11"/>
      <c r="T73" s="11"/>
      <c r="U73" s="12">
        <v>2</v>
      </c>
      <c r="V73" s="11"/>
      <c r="W73" s="11"/>
      <c r="X73" s="12"/>
      <c r="Y73" s="12">
        <v>10</v>
      </c>
      <c r="Z73" s="12"/>
      <c r="AA73" s="12"/>
      <c r="AB73" s="12">
        <v>10</v>
      </c>
      <c r="AC73" s="12">
        <v>2</v>
      </c>
      <c r="AD73" s="13"/>
      <c r="AE73" s="11"/>
      <c r="AF73" s="12"/>
      <c r="AG73" s="11"/>
      <c r="AH73" s="12">
        <v>2</v>
      </c>
      <c r="AI73" s="11"/>
      <c r="AJ73" s="11"/>
      <c r="AK73" s="12"/>
      <c r="AL73" s="12">
        <v>1</v>
      </c>
    </row>
    <row r="74" spans="1:38" x14ac:dyDescent="0.2">
      <c r="F74" s="13"/>
      <c r="G74" s="11"/>
      <c r="H74" s="13"/>
      <c r="I74" s="12"/>
      <c r="J74" s="12"/>
      <c r="K74" s="11"/>
      <c r="L74" s="11"/>
      <c r="M74" s="11"/>
      <c r="N74" s="12"/>
      <c r="O74" s="12"/>
      <c r="P74" s="11"/>
      <c r="Q74" s="11"/>
      <c r="R74" s="12"/>
      <c r="S74" s="11"/>
      <c r="T74" s="11"/>
      <c r="U74" s="12"/>
      <c r="V74" s="11"/>
      <c r="W74" s="11"/>
      <c r="X74" s="12"/>
      <c r="Y74" s="37"/>
      <c r="Z74" s="12"/>
      <c r="AA74" s="12"/>
      <c r="AB74" s="12"/>
      <c r="AC74" s="12"/>
      <c r="AD74" s="13"/>
      <c r="AE74" s="11"/>
      <c r="AF74" s="12"/>
      <c r="AG74" s="11"/>
      <c r="AH74" s="12"/>
      <c r="AI74" s="11"/>
      <c r="AJ74" s="11"/>
      <c r="AK74" s="12"/>
      <c r="AL74" s="12"/>
    </row>
    <row r="75" spans="1:38" x14ac:dyDescent="0.2">
      <c r="A75" t="s">
        <v>130</v>
      </c>
      <c r="B75" s="18" t="s">
        <v>136</v>
      </c>
      <c r="C75" t="s">
        <v>137</v>
      </c>
      <c r="D75">
        <v>6405202001</v>
      </c>
      <c r="E75" t="s">
        <v>138</v>
      </c>
      <c r="F75" s="13"/>
      <c r="G75" s="11"/>
      <c r="H75" s="13"/>
      <c r="I75" s="12"/>
      <c r="J75" s="12"/>
      <c r="K75" s="11"/>
      <c r="L75" s="11"/>
      <c r="M75" s="11"/>
      <c r="N75" s="12">
        <v>2</v>
      </c>
      <c r="O75" s="12"/>
      <c r="P75" s="11"/>
      <c r="Q75" s="11"/>
      <c r="R75" s="12">
        <v>0.1</v>
      </c>
      <c r="S75" s="11"/>
      <c r="T75" s="11"/>
      <c r="U75" s="12"/>
      <c r="V75" s="11"/>
      <c r="W75" s="11"/>
      <c r="X75" s="12"/>
      <c r="Y75" s="12"/>
      <c r="Z75" s="12"/>
      <c r="AA75" s="12"/>
      <c r="AB75" s="12"/>
      <c r="AC75" s="12"/>
      <c r="AD75" s="13"/>
      <c r="AE75" s="11"/>
      <c r="AF75" s="12"/>
      <c r="AG75" s="11"/>
      <c r="AH75" s="12"/>
      <c r="AI75" s="11"/>
      <c r="AJ75" s="11"/>
      <c r="AK75" s="12"/>
      <c r="AL75" s="12"/>
    </row>
    <row r="76" spans="1:38" x14ac:dyDescent="0.2">
      <c r="F76" s="13"/>
      <c r="G76" s="11"/>
      <c r="H76" s="13"/>
      <c r="I76" s="12"/>
      <c r="J76" s="12"/>
      <c r="K76" s="11"/>
      <c r="L76" s="11"/>
      <c r="M76" s="11"/>
      <c r="N76" s="12"/>
      <c r="O76" s="12"/>
      <c r="P76" s="11"/>
      <c r="Q76" s="11"/>
      <c r="R76" s="12"/>
      <c r="S76" s="11"/>
      <c r="T76" s="11"/>
      <c r="U76" s="12"/>
      <c r="V76" s="11"/>
      <c r="W76" s="11"/>
      <c r="X76" s="12"/>
      <c r="Y76" s="37"/>
      <c r="Z76" s="12"/>
      <c r="AA76" s="12"/>
      <c r="AB76" s="12"/>
      <c r="AC76" s="12"/>
      <c r="AD76" s="13"/>
      <c r="AE76" s="11"/>
      <c r="AF76" s="12"/>
      <c r="AG76" s="11"/>
      <c r="AH76" s="12"/>
      <c r="AI76" s="11"/>
      <c r="AJ76" s="11"/>
      <c r="AK76" s="12"/>
      <c r="AL76" s="12"/>
    </row>
    <row r="77" spans="1:38" x14ac:dyDescent="0.2">
      <c r="A77" t="s">
        <v>130</v>
      </c>
      <c r="B77" s="18" t="s">
        <v>1</v>
      </c>
      <c r="C77" t="s">
        <v>139</v>
      </c>
      <c r="D77">
        <v>6405202004</v>
      </c>
      <c r="E77" t="s">
        <v>140</v>
      </c>
      <c r="F77" s="13"/>
      <c r="G77" s="11"/>
      <c r="H77" s="13">
        <v>0.05</v>
      </c>
      <c r="I77" s="12"/>
      <c r="J77" s="12"/>
      <c r="K77" s="11"/>
      <c r="L77" s="11"/>
      <c r="M77" s="11"/>
      <c r="N77" s="12"/>
      <c r="O77" s="12"/>
      <c r="P77" s="11"/>
      <c r="Q77" s="11"/>
      <c r="R77" s="12">
        <v>0.5</v>
      </c>
      <c r="S77" s="11"/>
      <c r="T77" s="11"/>
      <c r="U77" s="12"/>
      <c r="V77" s="11"/>
      <c r="W77" s="11"/>
      <c r="X77" s="12"/>
      <c r="Y77" s="12">
        <v>10</v>
      </c>
      <c r="Z77" s="12"/>
      <c r="AA77" s="12"/>
      <c r="AB77" s="12"/>
      <c r="AC77" s="12"/>
      <c r="AD77" s="13">
        <v>0.2</v>
      </c>
      <c r="AE77" s="11"/>
      <c r="AF77" s="12"/>
      <c r="AG77" s="11"/>
      <c r="AH77" s="12"/>
      <c r="AI77" s="11"/>
      <c r="AJ77" s="11"/>
      <c r="AK77" s="12"/>
      <c r="AL77" s="12"/>
    </row>
    <row r="78" spans="1:38" x14ac:dyDescent="0.2">
      <c r="F78" s="13"/>
      <c r="G78" s="11"/>
      <c r="H78" s="13"/>
      <c r="I78" s="12"/>
      <c r="J78" s="12"/>
      <c r="K78" s="11"/>
      <c r="L78" s="11"/>
      <c r="M78" s="11"/>
      <c r="N78" s="12"/>
      <c r="O78" s="12"/>
      <c r="P78" s="11"/>
      <c r="Q78" s="11"/>
      <c r="R78" s="12"/>
      <c r="S78" s="11"/>
      <c r="T78" s="11"/>
      <c r="U78" s="12"/>
      <c r="V78" s="11"/>
      <c r="W78" s="11"/>
      <c r="X78" s="12"/>
      <c r="Y78" s="37"/>
      <c r="Z78" s="12"/>
      <c r="AA78" s="12"/>
      <c r="AB78" s="12"/>
      <c r="AC78" s="12"/>
      <c r="AD78" s="13"/>
      <c r="AE78" s="11"/>
      <c r="AF78" s="12"/>
      <c r="AG78" s="11"/>
      <c r="AH78" s="12"/>
      <c r="AI78" s="11"/>
      <c r="AJ78" s="11"/>
      <c r="AK78" s="12"/>
      <c r="AL78" s="12"/>
    </row>
    <row r="79" spans="1:38" x14ac:dyDescent="0.2">
      <c r="A79" t="s">
        <v>130</v>
      </c>
      <c r="B79" s="18" t="s">
        <v>141</v>
      </c>
      <c r="C79" t="s">
        <v>142</v>
      </c>
      <c r="D79">
        <v>6405202005</v>
      </c>
      <c r="E79" t="s">
        <v>143</v>
      </c>
      <c r="F79" s="13"/>
      <c r="G79" s="11"/>
      <c r="H79" s="13"/>
      <c r="I79" s="12"/>
      <c r="J79" s="12"/>
      <c r="K79" s="11"/>
      <c r="L79" s="11"/>
      <c r="M79" s="11"/>
      <c r="N79" s="12"/>
      <c r="O79" s="12">
        <v>0.2</v>
      </c>
      <c r="P79" s="11">
        <v>0.2</v>
      </c>
      <c r="Q79" s="11">
        <v>0.2</v>
      </c>
      <c r="R79" s="12">
        <v>0.1</v>
      </c>
      <c r="S79" s="11"/>
      <c r="T79" s="11"/>
      <c r="U79" s="12"/>
      <c r="V79" s="11"/>
      <c r="W79" s="11"/>
      <c r="X79" s="12"/>
      <c r="Y79" s="37">
        <v>5</v>
      </c>
      <c r="Z79" s="12"/>
      <c r="AA79" s="12"/>
      <c r="AB79" s="12">
        <v>2</v>
      </c>
      <c r="AC79" s="12">
        <v>0.5</v>
      </c>
      <c r="AD79" s="13"/>
      <c r="AE79" s="11"/>
      <c r="AF79" s="12"/>
      <c r="AG79" s="11"/>
      <c r="AH79" s="12">
        <v>0.5</v>
      </c>
      <c r="AI79" s="11">
        <v>0.01</v>
      </c>
      <c r="AJ79" s="11"/>
      <c r="AK79" s="12"/>
      <c r="AL79" s="12"/>
    </row>
    <row r="80" spans="1:38" x14ac:dyDescent="0.2">
      <c r="F80" s="13"/>
      <c r="G80" s="11"/>
      <c r="H80" s="13"/>
      <c r="I80" s="12"/>
      <c r="J80" s="12"/>
      <c r="K80" s="11"/>
      <c r="L80" s="11"/>
      <c r="M80" s="11"/>
      <c r="N80" s="12"/>
      <c r="O80" s="12"/>
      <c r="P80" s="11"/>
      <c r="Q80" s="11"/>
      <c r="R80" s="12"/>
      <c r="S80" s="11"/>
      <c r="T80" s="11"/>
      <c r="U80" s="12"/>
      <c r="V80" s="11"/>
      <c r="W80" s="11"/>
      <c r="X80" s="12"/>
      <c r="Y80" s="37"/>
      <c r="Z80" s="12"/>
      <c r="AA80" s="12"/>
      <c r="AB80" s="12"/>
      <c r="AC80" s="12"/>
      <c r="AD80" s="13"/>
      <c r="AE80" s="11"/>
      <c r="AF80" s="12"/>
      <c r="AG80" s="11"/>
      <c r="AH80" s="12"/>
      <c r="AI80" s="11"/>
      <c r="AJ80" s="11"/>
      <c r="AK80" s="12"/>
      <c r="AL80" s="12"/>
    </row>
    <row r="81" spans="1:38" x14ac:dyDescent="0.2">
      <c r="A81" t="s">
        <v>176</v>
      </c>
      <c r="B81" t="s">
        <v>205</v>
      </c>
      <c r="C81" t="s">
        <v>177</v>
      </c>
      <c r="D81">
        <v>6405203001</v>
      </c>
      <c r="E81" t="s">
        <v>191</v>
      </c>
      <c r="F81" s="13"/>
      <c r="G81" s="11"/>
      <c r="H81" s="13"/>
      <c r="I81" s="12"/>
      <c r="J81" s="12"/>
      <c r="K81" s="11"/>
      <c r="L81" s="11"/>
      <c r="M81" s="11"/>
      <c r="N81" s="12"/>
      <c r="O81" s="12"/>
      <c r="P81" s="11"/>
      <c r="Q81" s="11"/>
      <c r="R81" s="12"/>
      <c r="S81" s="11"/>
      <c r="T81" s="11"/>
      <c r="U81" s="12"/>
      <c r="V81" s="11"/>
      <c r="W81" s="11"/>
      <c r="X81" s="12"/>
      <c r="Y81" s="37">
        <v>10</v>
      </c>
      <c r="Z81" s="12"/>
      <c r="AA81" s="12"/>
      <c r="AB81" s="12"/>
      <c r="AC81" s="12"/>
      <c r="AD81" s="13"/>
      <c r="AE81" s="11"/>
      <c r="AF81" s="12"/>
      <c r="AG81" s="11"/>
      <c r="AH81" s="12"/>
      <c r="AI81" s="11"/>
      <c r="AJ81" s="11"/>
      <c r="AK81" s="12"/>
      <c r="AL81" s="12"/>
    </row>
    <row r="82" spans="1:38" x14ac:dyDescent="0.2">
      <c r="F82" s="13"/>
      <c r="G82" s="11"/>
      <c r="H82" s="13"/>
      <c r="I82" s="12"/>
      <c r="J82" s="12"/>
      <c r="K82" s="11"/>
      <c r="L82" s="11"/>
      <c r="M82" s="11"/>
      <c r="N82" s="12"/>
      <c r="O82" s="12"/>
      <c r="P82" s="11"/>
      <c r="Q82" s="11"/>
      <c r="R82" s="12"/>
      <c r="S82" s="11"/>
      <c r="T82" s="11"/>
      <c r="U82" s="12"/>
      <c r="V82" s="11"/>
      <c r="W82" s="11"/>
      <c r="X82" s="12"/>
      <c r="Y82" s="37"/>
      <c r="Z82" s="12"/>
      <c r="AA82" s="12"/>
      <c r="AB82" s="12"/>
      <c r="AC82" s="12"/>
      <c r="AD82" s="13"/>
      <c r="AE82" s="11"/>
      <c r="AF82" s="12"/>
      <c r="AG82" s="11"/>
      <c r="AH82" s="12"/>
      <c r="AI82" s="11"/>
      <c r="AJ82" s="11"/>
      <c r="AK82" s="12"/>
      <c r="AL82" s="12"/>
    </row>
    <row r="83" spans="1:38" x14ac:dyDescent="0.2">
      <c r="A83" t="s">
        <v>144</v>
      </c>
      <c r="B83" s="18" t="s">
        <v>145</v>
      </c>
      <c r="C83" t="s">
        <v>146</v>
      </c>
      <c r="D83">
        <v>6405206001</v>
      </c>
      <c r="E83" t="s">
        <v>147</v>
      </c>
      <c r="F83" s="13"/>
      <c r="G83" s="11"/>
      <c r="H83" s="13"/>
      <c r="I83" s="12"/>
      <c r="J83" s="12"/>
      <c r="K83" s="11"/>
      <c r="L83" s="11"/>
      <c r="M83" s="11"/>
      <c r="N83" s="12"/>
      <c r="O83" s="12">
        <v>0.2</v>
      </c>
      <c r="P83" s="11"/>
      <c r="Q83" s="11"/>
      <c r="R83" s="12">
        <v>0.1</v>
      </c>
      <c r="S83" s="11"/>
      <c r="T83" s="11"/>
      <c r="U83" s="12">
        <v>0.2</v>
      </c>
      <c r="V83" s="11"/>
      <c r="W83" s="11"/>
      <c r="X83" s="12"/>
      <c r="Y83" s="12">
        <v>0.5</v>
      </c>
      <c r="Z83" s="12"/>
      <c r="AA83" s="12"/>
      <c r="AB83" s="12">
        <v>1</v>
      </c>
      <c r="AC83" s="12">
        <v>0.5</v>
      </c>
      <c r="AD83" s="13"/>
      <c r="AE83" s="11"/>
      <c r="AF83" s="12"/>
      <c r="AG83" s="11"/>
      <c r="AH83" s="12"/>
      <c r="AI83" s="11"/>
      <c r="AJ83" s="11"/>
      <c r="AK83" s="12"/>
      <c r="AL83" s="12"/>
    </row>
    <row r="84" spans="1:38" x14ac:dyDescent="0.2">
      <c r="F84" s="13"/>
      <c r="G84" s="11"/>
      <c r="H84" s="13"/>
      <c r="I84" s="12"/>
      <c r="J84" s="12"/>
      <c r="K84" s="11"/>
      <c r="L84" s="11"/>
      <c r="M84" s="11"/>
      <c r="N84" s="12"/>
      <c r="O84" s="12"/>
      <c r="P84" s="11"/>
      <c r="Q84" s="11"/>
      <c r="R84" s="12"/>
      <c r="S84" s="11"/>
      <c r="T84" s="11"/>
      <c r="U84" s="12"/>
      <c r="V84" s="11"/>
      <c r="W84" s="11"/>
      <c r="X84" s="12"/>
      <c r="Y84" s="12"/>
      <c r="Z84" s="12"/>
      <c r="AA84" s="12"/>
      <c r="AB84" s="12"/>
      <c r="AC84" s="12"/>
      <c r="AD84" s="13"/>
      <c r="AE84" s="11"/>
      <c r="AF84" s="12"/>
      <c r="AG84" s="11"/>
      <c r="AH84" s="12"/>
      <c r="AI84" s="11"/>
      <c r="AJ84" s="11"/>
      <c r="AK84" s="12"/>
      <c r="AL84" s="12"/>
    </row>
    <row r="85" spans="1:38" x14ac:dyDescent="0.2">
      <c r="A85" t="s">
        <v>152</v>
      </c>
      <c r="B85" t="s">
        <v>203</v>
      </c>
      <c r="C85" t="s">
        <v>204</v>
      </c>
      <c r="D85">
        <v>6405204005</v>
      </c>
      <c r="E85" t="s">
        <v>191</v>
      </c>
      <c r="F85" s="13"/>
      <c r="G85" s="11"/>
      <c r="H85" s="13"/>
      <c r="I85" s="12"/>
      <c r="J85" s="12"/>
      <c r="K85" s="11"/>
      <c r="L85" s="11"/>
      <c r="M85" s="11"/>
      <c r="N85" s="12"/>
      <c r="O85" s="12"/>
      <c r="P85" s="11"/>
      <c r="Q85" s="11"/>
      <c r="R85" s="12">
        <v>0.05</v>
      </c>
      <c r="S85" s="11"/>
      <c r="T85" s="11"/>
      <c r="U85" s="12"/>
      <c r="V85" s="11"/>
      <c r="W85" s="11"/>
      <c r="X85" s="12"/>
      <c r="Y85" s="12">
        <v>5</v>
      </c>
      <c r="Z85" s="12"/>
      <c r="AA85" s="12"/>
      <c r="AB85" s="12"/>
      <c r="AC85" s="12"/>
      <c r="AD85" s="13"/>
      <c r="AE85" s="11"/>
      <c r="AF85" s="12"/>
      <c r="AG85" s="11"/>
      <c r="AH85" s="12"/>
      <c r="AI85" s="11"/>
      <c r="AJ85" s="11"/>
      <c r="AK85" s="12"/>
      <c r="AL85" s="12">
        <v>2</v>
      </c>
    </row>
    <row r="86" spans="1:38" x14ac:dyDescent="0.2">
      <c r="F86" s="13"/>
      <c r="G86" s="11"/>
      <c r="H86" s="13"/>
      <c r="I86" s="12"/>
      <c r="J86" s="12"/>
      <c r="K86" s="11"/>
      <c r="L86" s="11"/>
      <c r="M86" s="11"/>
      <c r="N86" s="12"/>
      <c r="O86" s="12"/>
      <c r="P86" s="11"/>
      <c r="Q86" s="11"/>
      <c r="R86" s="12"/>
      <c r="S86" s="11"/>
      <c r="T86" s="11"/>
      <c r="U86" s="12"/>
      <c r="V86" s="11"/>
      <c r="W86" s="11"/>
      <c r="X86" s="12"/>
      <c r="Y86" s="12"/>
      <c r="Z86" s="12"/>
      <c r="AA86" s="12"/>
      <c r="AB86" s="12"/>
      <c r="AC86" s="12"/>
      <c r="AD86" s="13"/>
      <c r="AE86" s="11"/>
      <c r="AF86" s="12"/>
      <c r="AG86" s="11"/>
      <c r="AH86" s="12"/>
      <c r="AI86" s="11"/>
      <c r="AJ86" s="11"/>
      <c r="AK86" s="12"/>
      <c r="AL86" s="12"/>
    </row>
    <row r="87" spans="1:38" x14ac:dyDescent="0.2">
      <c r="A87" t="s">
        <v>148</v>
      </c>
      <c r="B87" s="18" t="s">
        <v>2</v>
      </c>
      <c r="C87" t="s">
        <v>192</v>
      </c>
      <c r="D87">
        <v>6405211001</v>
      </c>
      <c r="E87" s="36" t="s">
        <v>162</v>
      </c>
      <c r="F87" s="13"/>
      <c r="G87" s="11"/>
      <c r="H87" s="13"/>
      <c r="I87" s="12">
        <v>0.1</v>
      </c>
      <c r="J87" s="12"/>
      <c r="K87" s="11"/>
      <c r="L87" s="11"/>
      <c r="M87" s="11"/>
      <c r="N87" s="12"/>
      <c r="O87" s="12">
        <v>0.2</v>
      </c>
      <c r="P87" s="11">
        <v>0.1</v>
      </c>
      <c r="Q87" s="11">
        <v>0.1</v>
      </c>
      <c r="R87" s="12"/>
      <c r="S87" s="11">
        <v>0.1</v>
      </c>
      <c r="T87" s="11"/>
      <c r="U87" s="12"/>
      <c r="V87" s="11"/>
      <c r="W87" s="11"/>
      <c r="X87" s="12"/>
      <c r="Y87" s="12"/>
      <c r="Z87" s="12"/>
      <c r="AA87" s="12"/>
      <c r="AB87" s="12">
        <v>2</v>
      </c>
      <c r="AC87" s="12">
        <v>0.5</v>
      </c>
      <c r="AD87" s="13"/>
      <c r="AE87" s="11"/>
      <c r="AF87" s="12"/>
      <c r="AG87" s="11"/>
      <c r="AH87" s="12"/>
      <c r="AI87" s="11"/>
      <c r="AJ87" s="11"/>
      <c r="AK87" s="12"/>
      <c r="AL87" s="12">
        <v>1</v>
      </c>
    </row>
    <row r="88" spans="1:38" x14ac:dyDescent="0.2">
      <c r="F88" s="13"/>
      <c r="G88" s="11"/>
      <c r="H88" s="13"/>
      <c r="I88" s="12"/>
      <c r="J88" s="12"/>
      <c r="K88" s="11"/>
      <c r="L88" s="11"/>
      <c r="M88" s="11"/>
      <c r="N88" s="12"/>
      <c r="O88" s="12"/>
      <c r="P88" s="11"/>
      <c r="Q88" s="11"/>
      <c r="R88" s="12"/>
      <c r="S88" s="11"/>
      <c r="T88" s="11"/>
      <c r="U88" s="12"/>
      <c r="V88" s="11"/>
      <c r="W88" s="11"/>
      <c r="X88" s="12"/>
      <c r="Y88" s="12"/>
      <c r="Z88" s="12"/>
      <c r="AA88" s="12"/>
      <c r="AB88" s="12"/>
      <c r="AC88" s="12"/>
      <c r="AD88" s="13"/>
      <c r="AE88" s="11"/>
      <c r="AF88" s="12"/>
      <c r="AG88" s="11"/>
      <c r="AH88" s="12"/>
      <c r="AI88" s="11"/>
      <c r="AJ88" s="11"/>
      <c r="AK88" s="12"/>
      <c r="AL88" s="12"/>
    </row>
    <row r="89" spans="1:38" x14ac:dyDescent="0.2">
      <c r="A89" t="s">
        <v>199</v>
      </c>
      <c r="B89" t="s">
        <v>202</v>
      </c>
      <c r="C89" t="s">
        <v>200</v>
      </c>
      <c r="D89">
        <v>6405210003</v>
      </c>
      <c r="E89" t="s">
        <v>201</v>
      </c>
      <c r="F89" s="13"/>
      <c r="G89" s="11"/>
      <c r="H89" s="13"/>
      <c r="I89" s="12"/>
      <c r="J89" s="12"/>
      <c r="K89" s="11"/>
      <c r="L89" s="11"/>
      <c r="M89" s="11"/>
      <c r="N89" s="12"/>
      <c r="O89" s="12"/>
      <c r="P89" s="11"/>
      <c r="Q89" s="11"/>
      <c r="R89" s="12"/>
      <c r="S89" s="11"/>
      <c r="T89" s="11"/>
      <c r="U89" s="12"/>
      <c r="V89" s="11"/>
      <c r="W89" s="11"/>
      <c r="X89" s="12"/>
      <c r="Y89" s="12">
        <v>10</v>
      </c>
      <c r="Z89" s="12"/>
      <c r="AA89" s="12"/>
      <c r="AB89" s="12"/>
      <c r="AC89" s="12"/>
      <c r="AD89" s="13"/>
      <c r="AE89" s="11"/>
      <c r="AF89" s="12"/>
      <c r="AG89" s="11"/>
      <c r="AH89" s="12"/>
      <c r="AI89" s="11"/>
      <c r="AJ89" s="11"/>
      <c r="AK89" s="12"/>
      <c r="AL89" s="12"/>
    </row>
    <row r="90" spans="1:38" x14ac:dyDescent="0.2">
      <c r="F90" s="13"/>
      <c r="G90" s="11"/>
      <c r="H90" s="13"/>
      <c r="I90" s="12"/>
      <c r="J90" s="12"/>
      <c r="K90" s="11"/>
      <c r="L90" s="11"/>
      <c r="M90" s="11"/>
      <c r="N90" s="12"/>
      <c r="O90" s="12"/>
      <c r="P90" s="11"/>
      <c r="Q90" s="11"/>
      <c r="R90" s="12"/>
      <c r="S90" s="11"/>
      <c r="T90" s="11"/>
      <c r="U90" s="12"/>
      <c r="V90" s="11"/>
      <c r="W90" s="11"/>
      <c r="X90" s="12"/>
      <c r="Y90" s="12"/>
      <c r="Z90" s="12"/>
      <c r="AA90" s="12"/>
      <c r="AB90" s="12"/>
      <c r="AC90" s="12"/>
      <c r="AD90" s="13"/>
      <c r="AE90" s="11"/>
      <c r="AF90" s="12"/>
      <c r="AG90" s="11"/>
      <c r="AH90" s="12"/>
      <c r="AI90" s="11"/>
      <c r="AJ90" s="11"/>
      <c r="AK90" s="12"/>
      <c r="AL90" s="12"/>
    </row>
    <row r="91" spans="1:38" x14ac:dyDescent="0.2">
      <c r="A91" t="s">
        <v>149</v>
      </c>
      <c r="B91" s="18" t="s">
        <v>0</v>
      </c>
      <c r="C91" t="s">
        <v>150</v>
      </c>
      <c r="D91">
        <v>6405207001</v>
      </c>
      <c r="E91" t="s">
        <v>151</v>
      </c>
      <c r="F91" s="13"/>
      <c r="G91" s="11"/>
      <c r="H91" s="13"/>
      <c r="I91" s="12"/>
      <c r="J91" s="12"/>
      <c r="K91" s="11"/>
      <c r="L91" s="11"/>
      <c r="M91" s="11"/>
      <c r="N91" s="12"/>
      <c r="O91" s="12">
        <v>0.2</v>
      </c>
      <c r="P91" s="11"/>
      <c r="Q91" s="11"/>
      <c r="R91" s="12">
        <v>0.1</v>
      </c>
      <c r="S91" s="11"/>
      <c r="T91" s="11"/>
      <c r="U91" s="12"/>
      <c r="V91" s="11"/>
      <c r="W91" s="11"/>
      <c r="X91" s="12"/>
      <c r="Y91" s="12">
        <v>5</v>
      </c>
      <c r="Z91" s="12"/>
      <c r="AA91" s="12">
        <v>1</v>
      </c>
      <c r="AB91" s="12">
        <v>1</v>
      </c>
      <c r="AC91" s="12">
        <v>0.1</v>
      </c>
      <c r="AD91" s="13"/>
      <c r="AE91" s="11"/>
      <c r="AF91" s="12"/>
      <c r="AG91" s="11"/>
      <c r="AH91" s="12"/>
      <c r="AI91" s="11"/>
      <c r="AJ91" s="11"/>
      <c r="AK91" s="12"/>
      <c r="AL91" s="12">
        <v>1</v>
      </c>
    </row>
    <row r="92" spans="1:38" x14ac:dyDescent="0.2">
      <c r="F92" s="15"/>
      <c r="G92" s="11"/>
      <c r="H92" s="13"/>
      <c r="I92" s="12"/>
      <c r="J92" s="12"/>
      <c r="K92" s="11"/>
      <c r="L92" s="11"/>
      <c r="M92" s="11"/>
      <c r="N92" s="12"/>
      <c r="O92" s="12"/>
      <c r="P92" s="11"/>
      <c r="Q92" s="11"/>
      <c r="R92" s="12"/>
      <c r="S92" s="11"/>
      <c r="T92" s="11"/>
      <c r="U92" s="12"/>
      <c r="V92" s="11"/>
      <c r="W92" s="11"/>
      <c r="X92" s="12"/>
      <c r="Y92" s="12"/>
      <c r="Z92" s="12"/>
      <c r="AA92" s="12"/>
      <c r="AB92" s="12"/>
      <c r="AC92" s="12"/>
      <c r="AD92" s="13"/>
      <c r="AE92" s="11"/>
      <c r="AF92" s="12"/>
      <c r="AG92" s="11"/>
      <c r="AH92" s="12"/>
      <c r="AI92" s="11"/>
      <c r="AJ92" s="11"/>
      <c r="AK92" s="12"/>
      <c r="AL92" s="12"/>
    </row>
    <row r="93" spans="1:38" x14ac:dyDescent="0.2">
      <c r="A93" t="s">
        <v>152</v>
      </c>
      <c r="B93" s="18" t="s">
        <v>4</v>
      </c>
      <c r="C93" t="s">
        <v>153</v>
      </c>
      <c r="D93">
        <v>6405204006</v>
      </c>
      <c r="E93" t="s">
        <v>154</v>
      </c>
      <c r="F93" s="15"/>
      <c r="G93" s="11"/>
      <c r="H93" s="13"/>
      <c r="I93" s="12"/>
      <c r="J93" s="12"/>
      <c r="K93" s="11"/>
      <c r="L93" s="11"/>
      <c r="M93" s="11"/>
      <c r="N93" s="12"/>
      <c r="O93" s="12"/>
      <c r="P93" s="11"/>
      <c r="Q93" s="11"/>
      <c r="R93" s="12">
        <v>0.2</v>
      </c>
      <c r="S93" s="11"/>
      <c r="T93" s="11"/>
      <c r="U93" s="12"/>
      <c r="V93" s="11"/>
      <c r="W93" s="11"/>
      <c r="X93" s="12"/>
      <c r="Y93" s="12"/>
      <c r="Z93" s="12"/>
      <c r="AA93" s="12"/>
      <c r="AB93" s="12"/>
      <c r="AC93" s="12"/>
      <c r="AD93" s="13"/>
      <c r="AE93" s="11"/>
      <c r="AF93" s="12"/>
      <c r="AG93" s="11"/>
      <c r="AH93" s="12"/>
      <c r="AI93" s="11"/>
      <c r="AJ93" s="11"/>
      <c r="AK93" s="12"/>
      <c r="AL93" s="12"/>
    </row>
    <row r="94" spans="1:38" x14ac:dyDescent="0.2">
      <c r="F94" s="15"/>
      <c r="G94" s="11"/>
      <c r="H94" s="13"/>
      <c r="I94" s="12"/>
      <c r="J94" s="12"/>
      <c r="K94" s="11"/>
      <c r="L94" s="11"/>
      <c r="M94" s="11"/>
      <c r="N94" s="12"/>
      <c r="O94" s="12"/>
      <c r="P94" s="11"/>
      <c r="Q94" s="11"/>
      <c r="R94" s="12"/>
      <c r="S94" s="11"/>
      <c r="T94" s="11"/>
      <c r="U94" s="12"/>
      <c r="V94" s="11"/>
      <c r="W94" s="11"/>
      <c r="X94" s="12"/>
      <c r="Y94" s="12"/>
      <c r="Z94" s="12"/>
      <c r="AA94" s="12"/>
      <c r="AB94" s="12"/>
      <c r="AC94" s="12"/>
      <c r="AD94" s="13"/>
      <c r="AE94" s="11"/>
      <c r="AF94" s="12"/>
      <c r="AG94" s="11"/>
      <c r="AH94" s="12"/>
      <c r="AI94" s="11"/>
      <c r="AJ94" s="11"/>
      <c r="AK94" s="12"/>
      <c r="AL94" s="12"/>
    </row>
    <row r="95" spans="1:38" s="12" customFormat="1" x14ac:dyDescent="0.2">
      <c r="A95" s="20" t="s">
        <v>163</v>
      </c>
      <c r="B95" s="20"/>
      <c r="C95" s="20"/>
      <c r="D95" s="20"/>
      <c r="E95" s="20"/>
      <c r="F95" s="22">
        <v>0.2</v>
      </c>
      <c r="G95" s="21">
        <v>0.01</v>
      </c>
      <c r="H95" s="22">
        <f>H77+H65+H61+H57+H45+H31+H25+H19</f>
        <v>0.91999999999999993</v>
      </c>
      <c r="I95" s="23">
        <f>I87+I65+I47+I45+I25</f>
        <v>0.46</v>
      </c>
      <c r="J95" s="23">
        <v>0.5</v>
      </c>
      <c r="K95" s="22">
        <f>K65+K43+K23</f>
        <v>0.8</v>
      </c>
      <c r="L95" s="22">
        <f>L45+L41</f>
        <v>0.15000000000000002</v>
      </c>
      <c r="M95" s="22">
        <v>0.05</v>
      </c>
      <c r="N95" s="35">
        <f>N75+N33</f>
        <v>2.0499999999999998</v>
      </c>
      <c r="O95" s="23">
        <f>SUM(O9:O94)</f>
        <v>1.95</v>
      </c>
      <c r="P95" s="22">
        <f>SUM(P11:P94)</f>
        <v>2.9000000000000008</v>
      </c>
      <c r="Q95" s="22">
        <f>SUM(Q11:Q94)</f>
        <v>2.6500000000000008</v>
      </c>
      <c r="R95" s="23">
        <f>SUM(R10:R93)</f>
        <v>1.9500000000000002</v>
      </c>
      <c r="S95" s="22">
        <f>S87+S23</f>
        <v>0.6</v>
      </c>
      <c r="T95" s="22">
        <f>T61+T57</f>
        <v>0.2</v>
      </c>
      <c r="U95" s="23">
        <f>U83+U73+U69+U23</f>
        <v>2.5000000000000004</v>
      </c>
      <c r="V95" s="22">
        <f>V55+V47+V45+V19</f>
        <v>5.55</v>
      </c>
      <c r="W95" s="22">
        <f>W61+W55+W47+W45+W15</f>
        <v>5.21</v>
      </c>
      <c r="X95" s="23">
        <f>SUM(X11:X94)</f>
        <v>0.36000000000000004</v>
      </c>
      <c r="Y95" s="35">
        <f>SUM(Y11:Y94)</f>
        <v>86.5</v>
      </c>
      <c r="Z95" s="23">
        <f>Z69+Z49+Z35</f>
        <v>15.2</v>
      </c>
      <c r="AA95" s="23">
        <f>AA91+AA21</f>
        <v>3</v>
      </c>
      <c r="AB95" s="23">
        <f>SUM(AB11:AB94)</f>
        <v>51.7</v>
      </c>
      <c r="AC95" s="23">
        <f>SUM(AC11:AC94)</f>
        <v>61.800000000000004</v>
      </c>
      <c r="AD95" s="22">
        <v>0.2</v>
      </c>
      <c r="AE95" s="22">
        <f>AE49+AE47+AE45+AE23</f>
        <v>1.2</v>
      </c>
      <c r="AF95" s="23">
        <f>AF61+AF57+AF55+AF47+AF45+AF19</f>
        <v>2.1000000000000005</v>
      </c>
      <c r="AG95" s="22">
        <v>0.3</v>
      </c>
      <c r="AH95" s="23">
        <f>AH79+AH73+AH69+AH49</f>
        <v>3.1</v>
      </c>
      <c r="AI95" s="22">
        <f>SUM(AI11:AI94)</f>
        <v>0.4300000000000001</v>
      </c>
      <c r="AJ95" s="22">
        <f>AJ61+AJ57+AJ49+AJ45+AJ19</f>
        <v>1.3</v>
      </c>
      <c r="AK95" s="23">
        <f>SUM(AK11:AK94)</f>
        <v>4.95</v>
      </c>
      <c r="AL95" s="35">
        <f>SUM(AL11:AL94)</f>
        <v>38</v>
      </c>
    </row>
    <row r="96" spans="1:38" x14ac:dyDescent="0.2">
      <c r="N96"/>
    </row>
    <row r="97" spans="1:38" x14ac:dyDescent="0.2">
      <c r="B97" t="s">
        <v>208</v>
      </c>
      <c r="C97" t="s">
        <v>155</v>
      </c>
      <c r="N97"/>
    </row>
    <row r="98" spans="1:38" x14ac:dyDescent="0.2">
      <c r="B98" t="s">
        <v>209</v>
      </c>
      <c r="C98" t="s">
        <v>168</v>
      </c>
      <c r="N98"/>
    </row>
    <row r="99" spans="1:38" ht="13.5" thickBot="1" x14ac:dyDescent="0.25">
      <c r="B99" t="s">
        <v>210</v>
      </c>
      <c r="C99" t="s">
        <v>156</v>
      </c>
      <c r="N99"/>
    </row>
    <row r="100" spans="1:38" ht="14.1" customHeight="1" x14ac:dyDescent="0.2">
      <c r="A100" s="8" t="s">
        <v>169</v>
      </c>
      <c r="B100" s="19"/>
      <c r="C100" s="19"/>
      <c r="D100" s="8"/>
      <c r="E100" s="8"/>
      <c r="F100" s="8"/>
      <c r="G100" s="10"/>
      <c r="H100" s="17"/>
      <c r="I100" s="8"/>
      <c r="J100" s="8"/>
      <c r="K100" s="10"/>
      <c r="L100" s="10"/>
      <c r="M100" s="10"/>
      <c r="N100" s="8"/>
      <c r="O100" s="8"/>
      <c r="P100" s="10"/>
      <c r="Q100" s="10"/>
      <c r="R100" s="8"/>
      <c r="S100" s="10"/>
      <c r="T100" s="10"/>
      <c r="U100" s="8"/>
      <c r="V100" s="10"/>
      <c r="W100" s="10"/>
      <c r="X100" s="8"/>
      <c r="Y100" s="8"/>
      <c r="Z100" s="8"/>
      <c r="AA100" s="8"/>
      <c r="AB100" s="8"/>
      <c r="AC100" s="8"/>
      <c r="AD100" s="17"/>
      <c r="AE100" s="10"/>
      <c r="AF100" s="8"/>
      <c r="AG100" s="10"/>
      <c r="AH100" s="8"/>
      <c r="AI100" s="10"/>
      <c r="AJ100" s="10"/>
      <c r="AK100" s="8"/>
      <c r="AL100" s="47">
        <v>1927936.8</v>
      </c>
    </row>
  </sheetData>
  <mergeCells count="1">
    <mergeCell ref="A3:D3"/>
  </mergeCells>
  <pageMargins left="0.7" right="0.7" top="0.78740157499999996" bottom="0.78740157499999996" header="0.3" footer="0.3"/>
  <pageSetup paperSize="8" fitToHeight="0" orientation="landscape" r:id="rId1"/>
  <headerFooter>
    <oddHeader>&amp;C&amp;"Verdana"&amp;7&amp;K000000 SŽ: Interní&amp;1#_x000D_</oddHead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4767796C-E492-4E27-8E24-20E70D6279FF}">
  <ds:schemaRefs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sharepoint/v3/field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1CED27D-8BF5-42CA-9AA1-3C44EC7BFC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378AE0-74FB-4AA8-9E1E-2DB00E8B73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Filipová Lenka</dc:creator>
  <cp:lastModifiedBy>Löwová Monika, Bc.</cp:lastModifiedBy>
  <cp:lastPrinted>2022-11-07T09:45:04Z</cp:lastPrinted>
  <dcterms:created xsi:type="dcterms:W3CDTF">2017-12-01T06:03:47Z</dcterms:created>
  <dcterms:modified xsi:type="dcterms:W3CDTF">2026-02-25T10:33:54Z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